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C9C1E7AC-1879-4FAC-A818-A7484B8BAB9B}" xr6:coauthVersionLast="36" xr6:coauthVersionMax="36" xr10:uidLastSave="{00000000-0000-0000-0000-000000000000}"/>
  <bookViews>
    <workbookView xWindow="0" yWindow="0" windowWidth="19200" windowHeight="11370" tabRatio="905" xr2:uid="{00000000-000D-0000-FFFF-FFFF00000000}"/>
  </bookViews>
  <sheets>
    <sheet name="Title" sheetId="31" r:id="rId1"/>
    <sheet name="Metrics List" sheetId="30" r:id="rId2"/>
    <sheet name="Guidelines" sheetId="29" r:id="rId3"/>
    <sheet name="M-Table" sheetId="11" r:id="rId4"/>
    <sheet name="RG9-1" sheetId="10" r:id="rId5"/>
    <sheet name="RG9-2" sheetId="5" r:id="rId6"/>
    <sheet name="RG9-3" sheetId="6" r:id="rId7"/>
    <sheet name="RG9-4" sheetId="7" r:id="rId8"/>
    <sheet name="RG9-5" sheetId="8" r:id="rId9"/>
    <sheet name="RG10-1" sheetId="14" r:id="rId10"/>
    <sheet name="RG10-2" sheetId="15" r:id="rId11"/>
    <sheet name="RG10-3" sheetId="16" r:id="rId12"/>
    <sheet name="RG10-4" sheetId="17" r:id="rId13"/>
    <sheet name="RG10-5" sheetId="18" r:id="rId14"/>
    <sheet name="RG11-1" sheetId="19" r:id="rId15"/>
    <sheet name="RG11-2" sheetId="20" r:id="rId16"/>
    <sheet name="RG11-3" sheetId="21" r:id="rId17"/>
    <sheet name="RG11-4" sheetId="22" r:id="rId18"/>
    <sheet name="RG11-5" sheetId="23" r:id="rId19"/>
    <sheet name="RG12-1" sheetId="24" r:id="rId20"/>
    <sheet name="RG12-2" sheetId="25" r:id="rId21"/>
    <sheet name="RG12-3" sheetId="26" r:id="rId22"/>
    <sheet name="RG12-4" sheetId="27" r:id="rId23"/>
    <sheet name="RG12-5" sheetId="28" r:id="rId2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8" i="28" l="1"/>
  <c r="R17" i="28"/>
  <c r="Q17" i="28"/>
  <c r="R16" i="28"/>
  <c r="Q16" i="28"/>
  <c r="R15" i="28"/>
  <c r="Q15" i="28"/>
  <c r="R14" i="28"/>
  <c r="Q14" i="28"/>
  <c r="R13" i="28"/>
  <c r="Q13" i="28"/>
  <c r="R12" i="28"/>
  <c r="Q12" i="28"/>
  <c r="R11" i="28"/>
  <c r="Q11" i="28"/>
  <c r="R10" i="28"/>
  <c r="Q10" i="28"/>
  <c r="R9" i="28"/>
  <c r="Q9" i="28"/>
  <c r="R8" i="28"/>
  <c r="Q8" i="28"/>
  <c r="R7" i="28"/>
  <c r="Q7" i="28"/>
  <c r="Q6" i="28"/>
  <c r="Q18" i="27"/>
  <c r="R17" i="27"/>
  <c r="Q17" i="27"/>
  <c r="R16" i="27"/>
  <c r="Q16" i="27"/>
  <c r="R15" i="27"/>
  <c r="Q15" i="27"/>
  <c r="R14" i="27"/>
  <c r="Q14" i="27"/>
  <c r="R13" i="27"/>
  <c r="Q13" i="27"/>
  <c r="R12" i="27"/>
  <c r="Q12" i="27"/>
  <c r="R11" i="27"/>
  <c r="Q11" i="27"/>
  <c r="R10" i="27"/>
  <c r="Q10" i="27"/>
  <c r="R9" i="27"/>
  <c r="Q9" i="27"/>
  <c r="R8" i="27"/>
  <c r="Q8" i="27"/>
  <c r="R7" i="27"/>
  <c r="Q7" i="27"/>
  <c r="Q6" i="27"/>
  <c r="Q18" i="26"/>
  <c r="R17" i="26"/>
  <c r="Q17" i="26"/>
  <c r="R16" i="26"/>
  <c r="Q16" i="26"/>
  <c r="R15" i="26"/>
  <c r="Q15" i="26"/>
  <c r="R14" i="26"/>
  <c r="Q14" i="26"/>
  <c r="R13" i="26"/>
  <c r="Q13" i="26"/>
  <c r="R12" i="26"/>
  <c r="Q12" i="26"/>
  <c r="R11" i="26"/>
  <c r="Q11" i="26"/>
  <c r="R10" i="26"/>
  <c r="Q10" i="26"/>
  <c r="R9" i="26"/>
  <c r="Q9" i="26"/>
  <c r="R8" i="26"/>
  <c r="Q8" i="26"/>
  <c r="R7" i="26"/>
  <c r="Q7" i="26"/>
  <c r="Q6" i="26"/>
  <c r="R17" i="25"/>
  <c r="Q17" i="25"/>
  <c r="R16" i="25"/>
  <c r="Q16" i="25"/>
  <c r="R15" i="25"/>
  <c r="Q15" i="25"/>
  <c r="R14" i="25"/>
  <c r="Q14" i="25"/>
  <c r="R13" i="25"/>
  <c r="Q13" i="25"/>
  <c r="R12" i="25"/>
  <c r="Q12" i="25"/>
  <c r="R11" i="25"/>
  <c r="Q11" i="25"/>
  <c r="R10" i="25"/>
  <c r="Q10" i="25"/>
  <c r="R9" i="25"/>
  <c r="Q9" i="25"/>
  <c r="R8" i="25"/>
  <c r="Q8" i="25"/>
  <c r="R7" i="25"/>
  <c r="Q7" i="25"/>
  <c r="Q6" i="25"/>
  <c r="Q18" i="25" s="1"/>
  <c r="R17" i="24"/>
  <c r="Q17" i="24"/>
  <c r="R16" i="24"/>
  <c r="Q16" i="24"/>
  <c r="R15" i="24"/>
  <c r="Q15" i="24"/>
  <c r="R14" i="24"/>
  <c r="Q14" i="24"/>
  <c r="R13" i="24"/>
  <c r="Q13" i="24"/>
  <c r="R12" i="24"/>
  <c r="Q12" i="24"/>
  <c r="R11" i="24"/>
  <c r="Q11" i="24"/>
  <c r="R10" i="24"/>
  <c r="Q10" i="24"/>
  <c r="R9" i="24"/>
  <c r="Q9" i="24"/>
  <c r="R8" i="24"/>
  <c r="Q8" i="24"/>
  <c r="R7" i="24"/>
  <c r="Q7" i="24"/>
  <c r="Q6" i="24"/>
  <c r="Q18" i="23"/>
  <c r="R17" i="23"/>
  <c r="Q17" i="23"/>
  <c r="R16" i="23"/>
  <c r="Q16" i="23"/>
  <c r="R15" i="23"/>
  <c r="Q15" i="23"/>
  <c r="R14" i="23"/>
  <c r="Q14" i="23"/>
  <c r="R13" i="23"/>
  <c r="Q13" i="23"/>
  <c r="R12" i="23"/>
  <c r="Q12" i="23"/>
  <c r="R11" i="23"/>
  <c r="Q11" i="23"/>
  <c r="R10" i="23"/>
  <c r="Q10" i="23"/>
  <c r="R9" i="23"/>
  <c r="Q9" i="23"/>
  <c r="R8" i="23"/>
  <c r="Q8" i="23"/>
  <c r="R7" i="23"/>
  <c r="Q7" i="23"/>
  <c r="Q6" i="23"/>
  <c r="R17" i="22"/>
  <c r="Q17" i="22"/>
  <c r="R16" i="22"/>
  <c r="Q16" i="22"/>
  <c r="R15" i="22"/>
  <c r="Q15" i="22"/>
  <c r="R14" i="22"/>
  <c r="Q14" i="22"/>
  <c r="R13" i="22"/>
  <c r="Q13" i="22"/>
  <c r="R12" i="22"/>
  <c r="Q12" i="22"/>
  <c r="R11" i="22"/>
  <c r="Q11" i="22"/>
  <c r="R10" i="22"/>
  <c r="Q10" i="22"/>
  <c r="R9" i="22"/>
  <c r="Q9" i="22"/>
  <c r="R8" i="22"/>
  <c r="Q8" i="22"/>
  <c r="R7" i="22"/>
  <c r="Q7" i="22"/>
  <c r="Q6" i="22"/>
  <c r="R17" i="21"/>
  <c r="Q17" i="21"/>
  <c r="R16" i="21"/>
  <c r="Q16" i="21"/>
  <c r="R15" i="21"/>
  <c r="Q15" i="21"/>
  <c r="R14" i="21"/>
  <c r="Q14" i="21"/>
  <c r="R13" i="21"/>
  <c r="Q13" i="21"/>
  <c r="R12" i="21"/>
  <c r="Q12" i="21"/>
  <c r="R11" i="21"/>
  <c r="Q11" i="21"/>
  <c r="R10" i="21"/>
  <c r="Q10" i="21"/>
  <c r="R9" i="21"/>
  <c r="Q9" i="21"/>
  <c r="R8" i="21"/>
  <c r="Q8" i="21"/>
  <c r="R7" i="21"/>
  <c r="Q7" i="21"/>
  <c r="Q6" i="21"/>
  <c r="R17" i="20"/>
  <c r="Q17" i="20"/>
  <c r="R16" i="20"/>
  <c r="Q16" i="20"/>
  <c r="R15" i="20"/>
  <c r="Q15" i="20"/>
  <c r="R14" i="20"/>
  <c r="Q14" i="20"/>
  <c r="R13" i="20"/>
  <c r="Q13" i="20"/>
  <c r="R12" i="20"/>
  <c r="Q12" i="20"/>
  <c r="R11" i="20"/>
  <c r="Q11" i="20"/>
  <c r="R10" i="20"/>
  <c r="Q10" i="20"/>
  <c r="R9" i="20"/>
  <c r="Q9" i="20"/>
  <c r="R8" i="20"/>
  <c r="Q8" i="20"/>
  <c r="R7" i="20"/>
  <c r="Q7" i="20"/>
  <c r="Q6" i="20"/>
  <c r="Q18" i="20" s="1"/>
  <c r="R17" i="19"/>
  <c r="Q17" i="19"/>
  <c r="R16" i="19"/>
  <c r="Q16" i="19"/>
  <c r="R15" i="19"/>
  <c r="Q15" i="19"/>
  <c r="R14" i="19"/>
  <c r="Q14" i="19"/>
  <c r="R13" i="19"/>
  <c r="Q13" i="19"/>
  <c r="R12" i="19"/>
  <c r="Q12" i="19"/>
  <c r="R11" i="19"/>
  <c r="Q11" i="19"/>
  <c r="R10" i="19"/>
  <c r="Q10" i="19"/>
  <c r="R9" i="19"/>
  <c r="Q9" i="19"/>
  <c r="R8" i="19"/>
  <c r="Q8" i="19"/>
  <c r="R7" i="19"/>
  <c r="Q7" i="19"/>
  <c r="Q6" i="19"/>
  <c r="Q18" i="18"/>
  <c r="R17" i="18"/>
  <c r="Q17" i="18"/>
  <c r="R16" i="18"/>
  <c r="Q16" i="18"/>
  <c r="R15" i="18"/>
  <c r="Q15" i="18"/>
  <c r="R14" i="18"/>
  <c r="Q14" i="18"/>
  <c r="R13" i="18"/>
  <c r="Q13" i="18"/>
  <c r="R12" i="18"/>
  <c r="Q12" i="18"/>
  <c r="R11" i="18"/>
  <c r="Q11" i="18"/>
  <c r="R10" i="18"/>
  <c r="Q10" i="18"/>
  <c r="R9" i="18"/>
  <c r="Q9" i="18"/>
  <c r="R8" i="18"/>
  <c r="Q8" i="18"/>
  <c r="R7" i="18"/>
  <c r="Q7" i="18"/>
  <c r="Q6" i="18"/>
  <c r="Q18" i="17"/>
  <c r="R17" i="17"/>
  <c r="Q17" i="17"/>
  <c r="R16" i="17"/>
  <c r="Q16" i="17"/>
  <c r="R15" i="17"/>
  <c r="Q15" i="17"/>
  <c r="R14" i="17"/>
  <c r="Q14" i="17"/>
  <c r="R13" i="17"/>
  <c r="Q13" i="17"/>
  <c r="R12" i="17"/>
  <c r="Q12" i="17"/>
  <c r="R11" i="17"/>
  <c r="Q11" i="17"/>
  <c r="R10" i="17"/>
  <c r="Q10" i="17"/>
  <c r="R9" i="17"/>
  <c r="Q9" i="17"/>
  <c r="R8" i="17"/>
  <c r="Q8" i="17"/>
  <c r="R7" i="17"/>
  <c r="Q7" i="17"/>
  <c r="Q6" i="17"/>
  <c r="R17" i="16"/>
  <c r="Q17" i="16"/>
  <c r="R16" i="16"/>
  <c r="Q16" i="16"/>
  <c r="R15" i="16"/>
  <c r="Q15" i="16"/>
  <c r="R14" i="16"/>
  <c r="Q14" i="16"/>
  <c r="R13" i="16"/>
  <c r="Q13" i="16"/>
  <c r="R12" i="16"/>
  <c r="Q12" i="16"/>
  <c r="R11" i="16"/>
  <c r="Q11" i="16"/>
  <c r="R10" i="16"/>
  <c r="Q10" i="16"/>
  <c r="R9" i="16"/>
  <c r="Q9" i="16"/>
  <c r="R8" i="16"/>
  <c r="Q8" i="16"/>
  <c r="R7" i="16"/>
  <c r="Q7" i="16"/>
  <c r="Q6" i="16"/>
  <c r="R17" i="15"/>
  <c r="Q17" i="15"/>
  <c r="R16" i="15"/>
  <c r="Q16" i="15"/>
  <c r="R15" i="15"/>
  <c r="Q15" i="15"/>
  <c r="R14" i="15"/>
  <c r="Q14" i="15"/>
  <c r="R13" i="15"/>
  <c r="Q13" i="15"/>
  <c r="R12" i="15"/>
  <c r="Q12" i="15"/>
  <c r="R11" i="15"/>
  <c r="Q11" i="15"/>
  <c r="R10" i="15"/>
  <c r="Q10" i="15"/>
  <c r="R9" i="15"/>
  <c r="Q9" i="15"/>
  <c r="R8" i="15"/>
  <c r="Q8" i="15"/>
  <c r="R7" i="15"/>
  <c r="Q7" i="15"/>
  <c r="Q6" i="15"/>
  <c r="R17" i="14"/>
  <c r="Q17" i="14"/>
  <c r="R16" i="14"/>
  <c r="Q16" i="14"/>
  <c r="R15" i="14"/>
  <c r="Q15" i="14"/>
  <c r="R14" i="14"/>
  <c r="Q14" i="14"/>
  <c r="R13" i="14"/>
  <c r="Q13" i="14"/>
  <c r="R12" i="14"/>
  <c r="Q12" i="14"/>
  <c r="R11" i="14"/>
  <c r="Q11" i="14"/>
  <c r="R10" i="14"/>
  <c r="Q10" i="14"/>
  <c r="R9" i="14"/>
  <c r="Q9" i="14"/>
  <c r="R8" i="14"/>
  <c r="Q8" i="14"/>
  <c r="R7" i="14"/>
  <c r="Q7" i="14"/>
  <c r="Q6" i="14"/>
  <c r="Q18" i="14" s="1"/>
  <c r="Q18" i="8"/>
  <c r="R17" i="8"/>
  <c r="Q17" i="8"/>
  <c r="R16" i="8"/>
  <c r="Q16" i="8"/>
  <c r="R15" i="8"/>
  <c r="Q15" i="8"/>
  <c r="R14" i="8"/>
  <c r="Q14" i="8"/>
  <c r="R13" i="8"/>
  <c r="Q13" i="8"/>
  <c r="R12" i="8"/>
  <c r="Q12" i="8"/>
  <c r="R11" i="8"/>
  <c r="Q11" i="8"/>
  <c r="R10" i="8"/>
  <c r="Q10" i="8"/>
  <c r="R9" i="8"/>
  <c r="Q9" i="8"/>
  <c r="R8" i="8"/>
  <c r="Q8" i="8"/>
  <c r="R7" i="8"/>
  <c r="Q7" i="8"/>
  <c r="Q6" i="8"/>
  <c r="R17" i="7"/>
  <c r="Q17" i="7"/>
  <c r="R16" i="7"/>
  <c r="Q16" i="7"/>
  <c r="R15" i="7"/>
  <c r="Q15" i="7"/>
  <c r="R14" i="7"/>
  <c r="Q14" i="7"/>
  <c r="R13" i="7"/>
  <c r="Q13" i="7"/>
  <c r="R12" i="7"/>
  <c r="Q12" i="7"/>
  <c r="R11" i="7"/>
  <c r="Q11" i="7"/>
  <c r="R10" i="7"/>
  <c r="Q10" i="7"/>
  <c r="R9" i="7"/>
  <c r="Q9" i="7"/>
  <c r="R8" i="7"/>
  <c r="Q8" i="7"/>
  <c r="Q18" i="7" s="1"/>
  <c r="R7" i="7"/>
  <c r="Q7" i="7"/>
  <c r="Q6" i="7"/>
  <c r="R17" i="6"/>
  <c r="Q17" i="6"/>
  <c r="R16" i="6"/>
  <c r="Q16" i="6"/>
  <c r="R15" i="6"/>
  <c r="Q15" i="6"/>
  <c r="R14" i="6"/>
  <c r="Q14" i="6"/>
  <c r="R13" i="6"/>
  <c r="Q13" i="6"/>
  <c r="R12" i="6"/>
  <c r="Q12" i="6"/>
  <c r="R11" i="6"/>
  <c r="Q11" i="6"/>
  <c r="R10" i="6"/>
  <c r="Q10" i="6"/>
  <c r="R9" i="6"/>
  <c r="Q9" i="6"/>
  <c r="R8" i="6"/>
  <c r="Q8" i="6"/>
  <c r="R7" i="6"/>
  <c r="Q7" i="6"/>
  <c r="Q6" i="6"/>
  <c r="R17" i="5"/>
  <c r="Q17" i="5"/>
  <c r="R16" i="5"/>
  <c r="Q16" i="5"/>
  <c r="R15" i="5"/>
  <c r="Q15" i="5"/>
  <c r="R14" i="5"/>
  <c r="Q14" i="5"/>
  <c r="R13" i="5"/>
  <c r="Q13" i="5"/>
  <c r="R12" i="5"/>
  <c r="Q12" i="5"/>
  <c r="R11" i="5"/>
  <c r="Q11" i="5"/>
  <c r="R10" i="5"/>
  <c r="Q10" i="5"/>
  <c r="R9" i="5"/>
  <c r="Q9" i="5"/>
  <c r="R8" i="5"/>
  <c r="Q8" i="5"/>
  <c r="R7" i="5"/>
  <c r="Q7" i="5"/>
  <c r="Q6" i="5"/>
  <c r="R17" i="10"/>
  <c r="Q17" i="10"/>
  <c r="R16" i="10"/>
  <c r="Q16" i="10"/>
  <c r="R15" i="10"/>
  <c r="Q15" i="10"/>
  <c r="R14" i="10"/>
  <c r="Q14" i="10"/>
  <c r="R13" i="10"/>
  <c r="Q13" i="10"/>
  <c r="R12" i="10"/>
  <c r="Q12" i="10"/>
  <c r="R11" i="10"/>
  <c r="Q11" i="10"/>
  <c r="R10" i="10"/>
  <c r="Q10" i="10"/>
  <c r="R9" i="10"/>
  <c r="Q9" i="10"/>
  <c r="R8" i="10"/>
  <c r="Q8" i="10"/>
  <c r="R7" i="10"/>
  <c r="Q7" i="10"/>
  <c r="Q6" i="10"/>
  <c r="Q18" i="5" l="1"/>
  <c r="Q18" i="15"/>
  <c r="Q18" i="21"/>
  <c r="Q18" i="10"/>
  <c r="Q18" i="19"/>
  <c r="Q18" i="24"/>
  <c r="Q18" i="6"/>
  <c r="Q18" i="16"/>
  <c r="Q18" i="22"/>
  <c r="A4" i="28"/>
  <c r="A4" i="27"/>
  <c r="A4" i="26"/>
  <c r="A4" i="25"/>
  <c r="A4" i="24"/>
  <c r="A4" i="23"/>
  <c r="A4" i="22"/>
  <c r="A4" i="21"/>
  <c r="A4" i="20"/>
  <c r="A4" i="19"/>
  <c r="A4" i="18"/>
  <c r="A4" i="17"/>
  <c r="A4" i="16"/>
  <c r="A4" i="15"/>
  <c r="A4" i="14"/>
  <c r="A4" i="8"/>
  <c r="A4" i="7"/>
  <c r="A4" i="6"/>
  <c r="A4" i="5"/>
  <c r="A4" i="10"/>
  <c r="C16" i="28" l="1"/>
  <c r="C13" i="28"/>
  <c r="E13" i="28"/>
  <c r="E12" i="28"/>
  <c r="C10" i="28"/>
  <c r="C7" i="28"/>
  <c r="C16" i="27"/>
  <c r="C13" i="27"/>
  <c r="E13" i="27"/>
  <c r="E12" i="27"/>
  <c r="C10" i="27"/>
  <c r="C7" i="27"/>
  <c r="C16" i="26"/>
  <c r="C13" i="26"/>
  <c r="E13" i="26"/>
  <c r="E12" i="26"/>
  <c r="C10" i="26"/>
  <c r="C7" i="26"/>
  <c r="C16" i="25"/>
  <c r="C13" i="25"/>
  <c r="E13" i="25"/>
  <c r="E12" i="25"/>
  <c r="C10" i="25"/>
  <c r="C7" i="25"/>
  <c r="C16" i="24"/>
  <c r="C13" i="24"/>
  <c r="E13" i="24"/>
  <c r="E12" i="24"/>
  <c r="C10" i="24"/>
  <c r="C7" i="24"/>
  <c r="C16" i="23"/>
  <c r="C13" i="23"/>
  <c r="E13" i="23"/>
  <c r="E12" i="23"/>
  <c r="C10" i="23"/>
  <c r="C7" i="23"/>
  <c r="C16" i="22"/>
  <c r="C13" i="22"/>
  <c r="E13" i="22"/>
  <c r="E12" i="22"/>
  <c r="C10" i="22"/>
  <c r="C7" i="22"/>
  <c r="C16" i="21"/>
  <c r="C13" i="21"/>
  <c r="E13" i="21"/>
  <c r="E12" i="21"/>
  <c r="C10" i="21"/>
  <c r="C7" i="21"/>
  <c r="C16" i="20"/>
  <c r="C13" i="20"/>
  <c r="E13" i="20"/>
  <c r="E12" i="20"/>
  <c r="C10" i="20"/>
  <c r="C7" i="20"/>
  <c r="C16" i="19"/>
  <c r="C13" i="19"/>
  <c r="E13" i="19"/>
  <c r="E12" i="19"/>
  <c r="C10" i="19"/>
  <c r="C7" i="19"/>
  <c r="C16" i="18"/>
  <c r="C13" i="18"/>
  <c r="E13" i="18"/>
  <c r="E12" i="18"/>
  <c r="C10" i="18"/>
  <c r="C7" i="18"/>
  <c r="C16" i="17"/>
  <c r="C13" i="17"/>
  <c r="E13" i="17"/>
  <c r="E12" i="17"/>
  <c r="C10" i="17"/>
  <c r="C7" i="17"/>
  <c r="C16" i="16"/>
  <c r="C13" i="16"/>
  <c r="E13" i="16"/>
  <c r="E12" i="16"/>
  <c r="C10" i="16"/>
  <c r="C7" i="16"/>
  <c r="C16" i="15"/>
  <c r="C13" i="15"/>
  <c r="E13" i="15"/>
  <c r="E12" i="15"/>
  <c r="C10" i="15"/>
  <c r="C7" i="15"/>
  <c r="C16" i="14"/>
  <c r="C13" i="14"/>
  <c r="E13" i="14"/>
  <c r="E12" i="14"/>
  <c r="C10" i="14"/>
  <c r="C7" i="14"/>
  <c r="C16" i="8"/>
  <c r="C13" i="8"/>
  <c r="E13" i="8"/>
  <c r="E12" i="8"/>
  <c r="C10" i="8"/>
  <c r="C7" i="8"/>
  <c r="C16" i="7"/>
  <c r="C13" i="7"/>
  <c r="E13" i="7"/>
  <c r="E12" i="7"/>
  <c r="C10" i="7"/>
  <c r="C7" i="7"/>
  <c r="C16" i="6"/>
  <c r="C13" i="6"/>
  <c r="E13" i="6"/>
  <c r="E12" i="6"/>
  <c r="C10" i="6"/>
  <c r="C7" i="6"/>
  <c r="C16" i="5"/>
  <c r="C13" i="5"/>
  <c r="E13" i="5"/>
  <c r="E12" i="5"/>
  <c r="C10" i="5"/>
  <c r="C7" i="5"/>
  <c r="E13" i="10"/>
  <c r="E12" i="10"/>
  <c r="C7" i="10"/>
  <c r="C16" i="10"/>
  <c r="C13" i="10"/>
  <c r="C10" i="10"/>
  <c r="L7" i="28" l="1"/>
  <c r="L8" i="28" s="1"/>
  <c r="L9" i="28" s="1"/>
  <c r="L10" i="28" s="1"/>
  <c r="L11" i="28" s="1"/>
  <c r="L12" i="28" s="1"/>
  <c r="L13" i="28" s="1"/>
  <c r="L14" i="28" s="1"/>
  <c r="L15" i="28" s="1"/>
  <c r="L16" i="28" s="1"/>
  <c r="L17" i="28" s="1"/>
  <c r="C3" i="28"/>
  <c r="L7" i="27"/>
  <c r="L8" i="27" s="1"/>
  <c r="L9" i="27" s="1"/>
  <c r="L10" i="27" s="1"/>
  <c r="L11" i="27" s="1"/>
  <c r="L12" i="27" s="1"/>
  <c r="L13" i="27" s="1"/>
  <c r="L14" i="27" s="1"/>
  <c r="L15" i="27" s="1"/>
  <c r="L16" i="27" s="1"/>
  <c r="L17" i="27" s="1"/>
  <c r="C3" i="27"/>
  <c r="L7" i="26"/>
  <c r="L8" i="26" s="1"/>
  <c r="L9" i="26" s="1"/>
  <c r="L10" i="26" s="1"/>
  <c r="L11" i="26" s="1"/>
  <c r="L12" i="26" s="1"/>
  <c r="L13" i="26" s="1"/>
  <c r="L14" i="26" s="1"/>
  <c r="L15" i="26" s="1"/>
  <c r="L16" i="26" s="1"/>
  <c r="L17" i="26" s="1"/>
  <c r="C3" i="26"/>
  <c r="L7" i="25"/>
  <c r="L8" i="25" s="1"/>
  <c r="L9" i="25" s="1"/>
  <c r="L10" i="25" s="1"/>
  <c r="L11" i="25" s="1"/>
  <c r="L12" i="25" s="1"/>
  <c r="L13" i="25" s="1"/>
  <c r="L14" i="25" s="1"/>
  <c r="L15" i="25" s="1"/>
  <c r="L16" i="25" s="1"/>
  <c r="L17" i="25" s="1"/>
  <c r="C3" i="25"/>
  <c r="L7" i="24"/>
  <c r="L8" i="24" s="1"/>
  <c r="L9" i="24" s="1"/>
  <c r="L10" i="24" s="1"/>
  <c r="L11" i="24" s="1"/>
  <c r="L12" i="24" s="1"/>
  <c r="L13" i="24" s="1"/>
  <c r="L14" i="24" s="1"/>
  <c r="L15" i="24" s="1"/>
  <c r="L16" i="24" s="1"/>
  <c r="L17" i="24" s="1"/>
  <c r="C3" i="24"/>
  <c r="L7" i="23"/>
  <c r="L8" i="23" s="1"/>
  <c r="L9" i="23" s="1"/>
  <c r="L10" i="23" s="1"/>
  <c r="L11" i="23" s="1"/>
  <c r="L12" i="23" s="1"/>
  <c r="L13" i="23" s="1"/>
  <c r="L14" i="23" s="1"/>
  <c r="L15" i="23" s="1"/>
  <c r="L16" i="23" s="1"/>
  <c r="L17" i="23" s="1"/>
  <c r="C3" i="23"/>
  <c r="L7" i="22"/>
  <c r="L8" i="22" s="1"/>
  <c r="L9" i="22" s="1"/>
  <c r="L10" i="22" s="1"/>
  <c r="L11" i="22" s="1"/>
  <c r="L12" i="22" s="1"/>
  <c r="L13" i="22" s="1"/>
  <c r="L14" i="22" s="1"/>
  <c r="L15" i="22" s="1"/>
  <c r="L16" i="22" s="1"/>
  <c r="L17" i="22" s="1"/>
  <c r="C3" i="22"/>
  <c r="L7" i="21"/>
  <c r="L8" i="21" s="1"/>
  <c r="L9" i="21" s="1"/>
  <c r="L10" i="21" s="1"/>
  <c r="L11" i="21" s="1"/>
  <c r="L12" i="21" s="1"/>
  <c r="L13" i="21" s="1"/>
  <c r="L14" i="21" s="1"/>
  <c r="L15" i="21" s="1"/>
  <c r="L16" i="21" s="1"/>
  <c r="L17" i="21" s="1"/>
  <c r="C3" i="21"/>
  <c r="L7" i="20"/>
  <c r="L8" i="20" s="1"/>
  <c r="L9" i="20" s="1"/>
  <c r="L10" i="20" s="1"/>
  <c r="L11" i="20" s="1"/>
  <c r="L12" i="20" s="1"/>
  <c r="L13" i="20" s="1"/>
  <c r="L14" i="20" s="1"/>
  <c r="L15" i="20" s="1"/>
  <c r="L16" i="20" s="1"/>
  <c r="L17" i="20" s="1"/>
  <c r="C3" i="20"/>
  <c r="L7" i="19"/>
  <c r="L8" i="19" s="1"/>
  <c r="L9" i="19" s="1"/>
  <c r="L10" i="19" s="1"/>
  <c r="L11" i="19" s="1"/>
  <c r="L12" i="19" s="1"/>
  <c r="L13" i="19" s="1"/>
  <c r="L14" i="19" s="1"/>
  <c r="L15" i="19" s="1"/>
  <c r="L16" i="19" s="1"/>
  <c r="L17" i="19" s="1"/>
  <c r="C3" i="19"/>
  <c r="L7" i="18"/>
  <c r="L8" i="18" s="1"/>
  <c r="L9" i="18" s="1"/>
  <c r="L10" i="18" s="1"/>
  <c r="L11" i="18" s="1"/>
  <c r="L12" i="18" s="1"/>
  <c r="L13" i="18" s="1"/>
  <c r="L14" i="18" s="1"/>
  <c r="L15" i="18" s="1"/>
  <c r="L16" i="18" s="1"/>
  <c r="L17" i="18" s="1"/>
  <c r="C3" i="18"/>
  <c r="L7" i="17"/>
  <c r="L8" i="17" s="1"/>
  <c r="L9" i="17" s="1"/>
  <c r="L10" i="17" s="1"/>
  <c r="L11" i="17" s="1"/>
  <c r="L12" i="17" s="1"/>
  <c r="L13" i="17" s="1"/>
  <c r="L14" i="17" s="1"/>
  <c r="L15" i="17" s="1"/>
  <c r="L16" i="17" s="1"/>
  <c r="L17" i="17" s="1"/>
  <c r="C3" i="17"/>
  <c r="L8" i="16"/>
  <c r="L9" i="16" s="1"/>
  <c r="L10" i="16" s="1"/>
  <c r="L11" i="16" s="1"/>
  <c r="L12" i="16" s="1"/>
  <c r="L13" i="16" s="1"/>
  <c r="L14" i="16" s="1"/>
  <c r="L15" i="16" s="1"/>
  <c r="L16" i="16" s="1"/>
  <c r="L17" i="16" s="1"/>
  <c r="L7" i="16"/>
  <c r="C3" i="16"/>
  <c r="L7" i="15"/>
  <c r="L8" i="15" s="1"/>
  <c r="L9" i="15" s="1"/>
  <c r="L10" i="15" s="1"/>
  <c r="L11" i="15" s="1"/>
  <c r="L12" i="15" s="1"/>
  <c r="L13" i="15" s="1"/>
  <c r="L14" i="15" s="1"/>
  <c r="L15" i="15" s="1"/>
  <c r="L16" i="15" s="1"/>
  <c r="L17" i="15" s="1"/>
  <c r="C3" i="15"/>
  <c r="L7" i="14"/>
  <c r="L8" i="14" s="1"/>
  <c r="L9" i="14" s="1"/>
  <c r="L10" i="14" s="1"/>
  <c r="L11" i="14" s="1"/>
  <c r="L12" i="14" s="1"/>
  <c r="L13" i="14" s="1"/>
  <c r="L14" i="14" s="1"/>
  <c r="L15" i="14" s="1"/>
  <c r="L16" i="14" s="1"/>
  <c r="L17" i="14" s="1"/>
  <c r="C3" i="14"/>
  <c r="L7" i="10" l="1"/>
  <c r="L8" i="10" s="1"/>
  <c r="L9" i="10" s="1"/>
  <c r="L10" i="10" s="1"/>
  <c r="L11" i="10" s="1"/>
  <c r="L12" i="10" s="1"/>
  <c r="L13" i="10" s="1"/>
  <c r="L14" i="10" s="1"/>
  <c r="L15" i="10" s="1"/>
  <c r="L16" i="10" s="1"/>
  <c r="L17" i="10" s="1"/>
  <c r="C3" i="10"/>
  <c r="L7" i="8"/>
  <c r="L8" i="8" s="1"/>
  <c r="L9" i="8" s="1"/>
  <c r="L10" i="8" s="1"/>
  <c r="L11" i="8" s="1"/>
  <c r="L12" i="8" s="1"/>
  <c r="L13" i="8" s="1"/>
  <c r="L14" i="8" s="1"/>
  <c r="L15" i="8" s="1"/>
  <c r="L16" i="8" s="1"/>
  <c r="L17" i="8" s="1"/>
  <c r="C3" i="8"/>
  <c r="L7" i="7"/>
  <c r="L8" i="7" s="1"/>
  <c r="L9" i="7" s="1"/>
  <c r="L10" i="7" s="1"/>
  <c r="L11" i="7" s="1"/>
  <c r="L12" i="7" s="1"/>
  <c r="L13" i="7" s="1"/>
  <c r="L14" i="7" s="1"/>
  <c r="L15" i="7" s="1"/>
  <c r="L16" i="7" s="1"/>
  <c r="L17" i="7" s="1"/>
  <c r="C3" i="7"/>
  <c r="L7" i="6"/>
  <c r="L8" i="6" s="1"/>
  <c r="L9" i="6" s="1"/>
  <c r="L10" i="6" s="1"/>
  <c r="L11" i="6" s="1"/>
  <c r="L12" i="6" s="1"/>
  <c r="L13" i="6" s="1"/>
  <c r="L14" i="6" s="1"/>
  <c r="L15" i="6" s="1"/>
  <c r="L16" i="6" s="1"/>
  <c r="L17" i="6" s="1"/>
  <c r="C3" i="6"/>
  <c r="L7" i="5"/>
  <c r="L8" i="5" s="1"/>
  <c r="L9" i="5" s="1"/>
  <c r="L10" i="5" s="1"/>
  <c r="L11" i="5" s="1"/>
  <c r="L12" i="5" s="1"/>
  <c r="L13" i="5" s="1"/>
  <c r="L14" i="5" s="1"/>
  <c r="L15" i="5" s="1"/>
  <c r="L16" i="5" s="1"/>
  <c r="L17" i="5" s="1"/>
  <c r="C3" i="5"/>
</calcChain>
</file>

<file path=xl/sharedStrings.xml><?xml version="1.0" encoding="utf-8"?>
<sst xmlns="http://schemas.openxmlformats.org/spreadsheetml/2006/main" count="708" uniqueCount="219">
  <si>
    <t xml:space="preserve">Analysis &amp; Action Plan </t>
  </si>
  <si>
    <t>Date</t>
  </si>
  <si>
    <t xml:space="preserve">Measure </t>
  </si>
  <si>
    <t>Target</t>
  </si>
  <si>
    <t>Goal Trend %</t>
  </si>
  <si>
    <t>Hi=1 Low=0</t>
  </si>
  <si>
    <t>Measure Title</t>
  </si>
  <si>
    <t>Measure Group</t>
  </si>
  <si>
    <t>Responsibility (for collection and validity):</t>
  </si>
  <si>
    <t>Average</t>
  </si>
  <si>
    <t>Alpha</t>
  </si>
  <si>
    <t>Bravo</t>
  </si>
  <si>
    <t>Benchmarks (competitor or comparitive organizations)</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</si>
  <si>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</si>
  <si>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Link</t>
  </si>
  <si>
    <t>Results Group (RG01)</t>
  </si>
  <si>
    <t>Results Group (RG02)</t>
  </si>
  <si>
    <t>Results Group (RG03)</t>
  </si>
  <si>
    <t>Results Group (RG04)</t>
  </si>
  <si>
    <t>DEFINITION: Measures vs. Metrics (NIST.gov)</t>
  </si>
  <si>
    <t>Baldrige Framework Guidelines for Measures and Indicators</t>
  </si>
  <si>
    <t>Responsibility (for analysis and action plan):</t>
  </si>
  <si>
    <t>Name and Phone Number</t>
  </si>
  <si>
    <t>Responsibility</t>
  </si>
  <si>
    <t>Metric/Measure Title</t>
  </si>
  <si>
    <t>Metric/Measure Source</t>
  </si>
  <si>
    <t>Metric or Measure Source</t>
  </si>
  <si>
    <r>
      <t xml:space="preserve">    </t>
    </r>
    <r>
      <rPr>
        <b/>
        <sz val="11"/>
        <color theme="1"/>
        <rFont val="Calibri"/>
        <family val="2"/>
        <scheme val="minor"/>
      </rPr>
      <t xml:space="preserve"> Data Inputs</t>
    </r>
    <r>
      <rPr>
        <sz val="11"/>
        <color theme="1"/>
        <rFont val="Calibri"/>
        <family val="2"/>
        <scheme val="minor"/>
      </rPr>
      <t xml:space="preserve"> (Alt Page Down) &gt;&gt;&gt;</t>
    </r>
  </si>
  <si>
    <t>&lt;&lt;&lt; M-Table</t>
  </si>
  <si>
    <t>Responsible Focus Team</t>
  </si>
  <si>
    <t>Alpha Benchmark</t>
  </si>
  <si>
    <t>Bravo Benchmark</t>
  </si>
  <si>
    <t>ABC Organization</t>
  </si>
  <si>
    <t xml:space="preserve">DEF Organization </t>
  </si>
  <si>
    <t>Reserved</t>
  </si>
  <si>
    <t>Customer Focus Team</t>
  </si>
  <si>
    <t>RG9-1</t>
  </si>
  <si>
    <t>RG9-2</t>
  </si>
  <si>
    <t>RG9-3</t>
  </si>
  <si>
    <t>RG9-4</t>
  </si>
  <si>
    <t>RG9-5</t>
  </si>
  <si>
    <t>RG10-1</t>
  </si>
  <si>
    <t>RG10-2</t>
  </si>
  <si>
    <t>RG10-3</t>
  </si>
  <si>
    <t>RG10-4</t>
  </si>
  <si>
    <t>RG10-5</t>
  </si>
  <si>
    <t>RG11-1</t>
  </si>
  <si>
    <t>RG11-2</t>
  </si>
  <si>
    <t>RG11-3</t>
  </si>
  <si>
    <t>RG11-4</t>
  </si>
  <si>
    <t>RG11-5</t>
  </si>
  <si>
    <t>RG12-1</t>
  </si>
  <si>
    <t>RG12-2</t>
  </si>
  <si>
    <t>RG12-3</t>
  </si>
  <si>
    <t>RG12-4</t>
  </si>
  <si>
    <t>RG12-5</t>
  </si>
  <si>
    <t>Customer Satisfaction &amp; Engagement</t>
  </si>
  <si>
    <t>Stakeholder Satisfaction &amp; Value</t>
  </si>
  <si>
    <t>Product &amp; Service Performance</t>
  </si>
  <si>
    <t>RG-B Organization Results Assessment (RG09)</t>
  </si>
  <si>
    <t>RG-B Organization Results Assessment (RG10)</t>
  </si>
  <si>
    <t>RG-B Organization Results Assessment (RG11)</t>
  </si>
  <si>
    <t>RG-B Organization Results Assessment (RG12)</t>
  </si>
  <si>
    <t>Customer Satisfaction/Value Score</t>
  </si>
  <si>
    <t>RG09 Customer Satisfaction/Value Matrix</t>
  </si>
  <si>
    <t>Customer Satisfaction (7Q survey)</t>
  </si>
  <si>
    <t>Marketing/Sales Logs (internal)</t>
  </si>
  <si>
    <t>Customer Retention %</t>
  </si>
  <si>
    <t xml:space="preserve">Customer Referrals Received (#) </t>
  </si>
  <si>
    <t>Stakeholder Satisfaction/Value Score</t>
  </si>
  <si>
    <t>Voice of Stakeholder Ratings</t>
  </si>
  <si>
    <t>RG10 Voice of Stakeholder (spreadsheet) results</t>
  </si>
  <si>
    <t xml:space="preserve">Stakeholder Referrals Received (#) </t>
  </si>
  <si>
    <t>Key Stakeholders Retention %</t>
  </si>
  <si>
    <t>Product/Service Performance Score</t>
  </si>
  <si>
    <t>Product(s) Customer Ratings Score</t>
  </si>
  <si>
    <t>Service(s) Customer Ratings Score</t>
  </si>
  <si>
    <t>RG09 Voice of Customer (spreadsheet) results</t>
  </si>
  <si>
    <t>RG11 Voice of Prospect (spreadsheet) results</t>
  </si>
  <si>
    <t>Prospect Product/Serv Ratings Score</t>
  </si>
  <si>
    <t>Defects Rate (Products/Service</t>
  </si>
  <si>
    <t>Quality Logs and RG08 Performance Impr Tools</t>
  </si>
  <si>
    <t>Program Outcomes</t>
  </si>
  <si>
    <t>Program Outcomes Accomplished %</t>
  </si>
  <si>
    <t>Program Outcome 1 - % Achieved</t>
  </si>
  <si>
    <t>Program Outcome 2 - % Achieved</t>
  </si>
  <si>
    <t>Program Outcome 3 - % Achieved</t>
  </si>
  <si>
    <t>Marketing/Social Program Logs (internal)</t>
  </si>
  <si>
    <t>Baldrige</t>
  </si>
  <si>
    <t>Data Sources or Benchmarks</t>
  </si>
  <si>
    <t>7.2a(1)</t>
  </si>
  <si>
    <t>Customer Satisfaction (by Group)</t>
  </si>
  <si>
    <t>Customer-Satisfaction Ratings (survey)</t>
  </si>
  <si>
    <t>Frequency</t>
  </si>
  <si>
    <t>Goals</t>
  </si>
  <si>
    <t>Customer Satisfaction  Group 1 to n</t>
  </si>
  <si>
    <t>Satisfaction Rating for each customer group</t>
  </si>
  <si>
    <t>Semi-Annual</t>
  </si>
  <si>
    <t>95% or &gt;</t>
  </si>
  <si>
    <t>Customer Retention  Group 1 to n</t>
  </si>
  <si>
    <t>Retention (% customers retained vs. total customers)</t>
  </si>
  <si>
    <t>Monthly</t>
  </si>
  <si>
    <t>100%</t>
  </si>
  <si>
    <t>Customer Gains  Group 1 to n</t>
  </si>
  <si>
    <t>% Customer Gains vs. Targets</t>
  </si>
  <si>
    <t>10% or &gt;</t>
  </si>
  <si>
    <t>7.2a(2)</t>
  </si>
  <si>
    <t>Customer Engagement (by Group)</t>
  </si>
  <si>
    <t xml:space="preserve">Customer-Engagement Ratings </t>
  </si>
  <si>
    <t>Customer engagement Group 1 to n</t>
  </si>
  <si>
    <t>Customer-Engagement Ratings (survey)</t>
  </si>
  <si>
    <t>Customer complaints Group 1 to n</t>
  </si>
  <si>
    <t>% of Customer Complaints vs. Transactions</t>
  </si>
  <si>
    <t>1% or &lt;</t>
  </si>
  <si>
    <t>Customer complaints resolution Ct</t>
  </si>
  <si>
    <t>% of Customer Complaints resolved same day</t>
  </si>
  <si>
    <t>Customer Warranty Claims Group 1 to n</t>
  </si>
  <si>
    <t>% of Warranty Claims vs. Transactions</t>
  </si>
  <si>
    <t>Customer-perceived Value (quality/price)</t>
  </si>
  <si>
    <t>Customer Ratings (1-5) of quality and price</t>
  </si>
  <si>
    <t>Customer rating (ease of use &amp; access)</t>
  </si>
  <si>
    <t>Customer Ratings (1-5) of ease of use</t>
  </si>
  <si>
    <t>4.5 or &gt;</t>
  </si>
  <si>
    <t>Customer Advocy (referrals)</t>
  </si>
  <si>
    <t>Customer Referrals to new customers</t>
  </si>
  <si>
    <t>Customer Awards, recognition, etc.</t>
  </si>
  <si>
    <t>Customer Awards or Recognition Letters/Calls etc.</t>
  </si>
  <si>
    <t>Customer Focus Team Key Indicators</t>
  </si>
  <si>
    <t>HPO21</t>
  </si>
  <si>
    <t>Community Alignment Team Key Indicators</t>
  </si>
  <si>
    <t>7.2b(1)</t>
  </si>
  <si>
    <t>Community Profiles (Targets)</t>
  </si>
  <si>
    <t>Community Target Prioritization</t>
  </si>
  <si>
    <t>Municipalities (city, town or county government)</t>
  </si>
  <si>
    <t>Best Community "Hub" - center of all other participants</t>
  </si>
  <si>
    <t>Start/Annual</t>
  </si>
  <si>
    <t>Profiled</t>
  </si>
  <si>
    <t>Non-competitive businesses with alliance benefits</t>
  </si>
  <si>
    <t>Ideal if non-competitie and complimentary</t>
  </si>
  <si>
    <t>Health care organizations</t>
  </si>
  <si>
    <t>Non-profit organizations</t>
  </si>
  <si>
    <t>Educational organizations (college, university, trade)</t>
  </si>
  <si>
    <t>Community organizations (Chambers, Rotary, etc.)</t>
  </si>
  <si>
    <t>7.2b(2)</t>
  </si>
  <si>
    <t>Community Alliance Groups (strategic fit)</t>
  </si>
  <si>
    <t>Community Alliance Strategy</t>
  </si>
  <si>
    <t xml:space="preserve">Business to Business (B2B) non-competitive </t>
  </si>
  <si>
    <t>Ideal if non-competitie and good strategic fit</t>
  </si>
  <si>
    <t>MOU Signed</t>
  </si>
  <si>
    <t>Financial Services (CPA, Financial Advisors, etc.)</t>
  </si>
  <si>
    <t xml:space="preserve">Health and Longevity organizations </t>
  </si>
  <si>
    <t xml:space="preserve">Information Technology (software/hardware) </t>
  </si>
  <si>
    <t>Safety and Security (security officers, systems, IP, etc.)</t>
  </si>
  <si>
    <t>7.2b(3)</t>
  </si>
  <si>
    <t>Contributions to Community Alliances</t>
  </si>
  <si>
    <t>Community Alliance Objectives</t>
  </si>
  <si>
    <t>Marketing presentations to Community Alliance Partners</t>
  </si>
  <si>
    <t>Add new community alliance partners to network</t>
  </si>
  <si>
    <t>As Required</t>
  </si>
  <si>
    <t>% Accepted</t>
  </si>
  <si>
    <t xml:space="preserve">Co-marketing of alliance members to regional government </t>
  </si>
  <si>
    <t xml:space="preserve">Gain regional government support and funding </t>
  </si>
  <si>
    <t>Business case studies positive economic impact</t>
  </si>
  <si>
    <t>Add jobs and revenues with positive community economic impact</t>
  </si>
  <si>
    <t>Awareness of problems/opportunities in education</t>
  </si>
  <si>
    <t>Help overcome problems and challenges in regional education</t>
  </si>
  <si>
    <t>Awareness of problems/opportunities in health care</t>
  </si>
  <si>
    <t>Help overcome problems and challenges in regional health care</t>
  </si>
  <si>
    <t>Awareness of problems/opportunities in crime and safety</t>
  </si>
  <si>
    <t>Help overcome problems and challenges in regional crime and safety</t>
  </si>
  <si>
    <t xml:space="preserve">Partnering to influence trade, and professional associations </t>
  </si>
  <si>
    <t>Workforce volunteers beneficial causes (blood banks; etc.)</t>
  </si>
  <si>
    <t>Gain regional recognition for voluntary contributions</t>
  </si>
  <si>
    <t>Semi-Annually</t>
  </si>
  <si>
    <t>% Contributed</t>
  </si>
  <si>
    <t>Sam Morris 999-888-7777</t>
  </si>
  <si>
    <t>Sandy Duncan 999-888-6666</t>
  </si>
  <si>
    <r>
      <t>The terms metric and measure have some overlap</t>
    </r>
    <r>
      <rPr>
        <sz val="11"/>
        <color rgb="FF000000"/>
        <rFont val="Calibri"/>
        <family val="2"/>
        <scheme val="minor"/>
      </rPr>
      <t>.</t>
    </r>
  </si>
  <si>
    <r>
      <t xml:space="preserve">The National Institute of Standards and Technology (NIST) defines </t>
    </r>
    <r>
      <rPr>
        <b/>
        <sz val="11"/>
        <color rgb="FF000000"/>
        <rFont val="Calibri"/>
        <family val="2"/>
        <scheme val="minor"/>
      </rPr>
      <t xml:space="preserve">measure </t>
    </r>
    <r>
      <rPr>
        <sz val="11"/>
        <color rgb="FF000000"/>
        <rFont val="Calibri"/>
        <family val="2"/>
        <scheme val="minor"/>
      </rPr>
      <t xml:space="preserve">for more concrete or objective attributes and </t>
    </r>
    <r>
      <rPr>
        <b/>
        <sz val="11"/>
        <color rgb="FF000000"/>
        <rFont val="Calibri"/>
        <family val="2"/>
        <scheme val="minor"/>
      </rPr>
      <t>metric</t>
    </r>
    <r>
      <rPr>
        <sz val="11"/>
        <color rgb="FF000000"/>
        <rFont val="Calibri"/>
        <family val="2"/>
        <scheme val="minor"/>
      </rPr>
      <t xml:space="preserve"> for more abstract, higher-level, or somewhat subjective attributes. </t>
    </r>
  </si>
  <si>
    <r>
      <t xml:space="preserve">For instance, lines of code (LOC) or number of defects are </t>
    </r>
    <r>
      <rPr>
        <b/>
        <sz val="11"/>
        <color rgb="FF000000"/>
        <rFont val="Calibri"/>
        <family val="2"/>
        <scheme val="minor"/>
      </rPr>
      <t>measures</t>
    </r>
    <r>
      <rPr>
        <sz val="11"/>
        <color rgb="FF000000"/>
        <rFont val="Calibri"/>
        <family val="2"/>
        <scheme val="minor"/>
      </rPr>
      <t xml:space="preserve">: they are objective and concrete. </t>
    </r>
  </si>
  <si>
    <r>
      <t>Measures</t>
    </r>
    <r>
      <rPr>
        <sz val="11"/>
        <color rgb="FF000000"/>
        <rFont val="Calibri"/>
        <family val="2"/>
        <scheme val="minor"/>
      </rPr>
      <t xml:space="preserve"> can help approximate less tangible </t>
    </r>
    <r>
      <rPr>
        <b/>
        <sz val="11"/>
        <color rgb="FF000000"/>
        <rFont val="Calibri"/>
        <family val="2"/>
        <scheme val="minor"/>
      </rPr>
      <t>metrics</t>
    </r>
    <r>
      <rPr>
        <sz val="11"/>
        <color rgb="FF000000"/>
        <rFont val="Calibri"/>
        <family val="2"/>
        <scheme val="minor"/>
      </rPr>
      <t>.</t>
    </r>
  </si>
  <si>
    <r>
      <t xml:space="preserve">The Baldrige Framework defines </t>
    </r>
    <r>
      <rPr>
        <b/>
        <sz val="11"/>
        <color rgb="FF000000"/>
        <rFont val="Calibri"/>
        <family val="2"/>
        <scheme val="minor"/>
      </rPr>
      <t xml:space="preserve">measures and/or indicators of Results </t>
    </r>
    <r>
      <rPr>
        <sz val="11"/>
        <color rgb="FF000000"/>
        <rFont val="Calibri"/>
        <family val="2"/>
        <scheme val="minor"/>
      </rPr>
      <t>as follows:</t>
    </r>
  </si>
  <si>
    <r>
      <t>MEASURES AND INDICATORS</t>
    </r>
    <r>
      <rPr>
        <sz val="11"/>
        <color rgb="FF000000"/>
        <rFont val="Calibri"/>
        <family val="2"/>
        <scheme val="minor"/>
      </rPr>
      <t>. Numerical information that quantifies the input, output, and performance dimensions of processes, products, programs, projects, services, and the overall organization (outcomes).</t>
    </r>
  </si>
  <si>
    <t>Measures and indicators might be simple (derived from one measurement) or composite.</t>
  </si>
  <si>
    <t xml:space="preserve">The Criteria do not distinguish between measures and indicators. </t>
  </si>
  <si>
    <t>However, some users of these terms prefer “indicator” when:</t>
  </si>
  <si>
    <t xml:space="preserve"> (1) The measurement relates to performance but does not measure it directly (e.g., the number of complaints is an indicator but not a direct measure of dissatisfaction) and :</t>
  </si>
  <si>
    <r>
      <t xml:space="preserve">(2) When the measurement is a </t>
    </r>
    <r>
      <rPr>
        <i/>
        <sz val="11"/>
        <color rgb="FF000000"/>
        <rFont val="Calibri"/>
        <family val="2"/>
        <scheme val="minor"/>
      </rPr>
      <t>predicto</t>
    </r>
    <r>
      <rPr>
        <sz val="11"/>
        <color rgb="FF000000"/>
        <rFont val="Calibri"/>
        <family val="2"/>
        <scheme val="minor"/>
      </rPr>
      <t xml:space="preserve">r (“leading indicator”) of more significant performance </t>
    </r>
    <r>
      <rPr>
        <b/>
        <sz val="11"/>
        <color rgb="FF000000"/>
        <rFont val="Calibri"/>
        <family val="2"/>
        <scheme val="minor"/>
      </rPr>
      <t>Results</t>
    </r>
    <r>
      <rPr>
        <sz val="11"/>
        <color rgb="FF000000"/>
        <rFont val="Calibri"/>
        <family val="2"/>
        <scheme val="minor"/>
      </rPr>
      <t xml:space="preserve"> (e.g., increased customer satisfaction might be a leading indicator of market share gain).</t>
    </r>
  </si>
  <si>
    <r>
      <t xml:space="preserve">2.  Each of the measure groups in the Organization Results Dashboard (leadership, customer, operations and workforce) should have one or more  </t>
    </r>
    <r>
      <rPr>
        <b/>
        <sz val="11"/>
        <color rgb="FF000000"/>
        <rFont val="Calibri"/>
        <family val="2"/>
        <scheme val="minor"/>
      </rPr>
      <t>measures and/or indicators of Results.</t>
    </r>
  </si>
  <si>
    <r>
      <t xml:space="preserve">3. Use the </t>
    </r>
    <r>
      <rPr>
        <b/>
        <sz val="11"/>
        <color rgb="FFC00000"/>
        <rFont val="Calibri"/>
        <family val="2"/>
        <scheme val="minor"/>
      </rPr>
      <t xml:space="preserve">Metrics List </t>
    </r>
    <r>
      <rPr>
        <sz val="11"/>
        <color rgb="FF000000"/>
        <rFont val="Calibri"/>
        <family val="2"/>
        <scheme val="minor"/>
      </rPr>
      <t xml:space="preserve">tab to help select appropriate measures or indicators of results. </t>
    </r>
    <r>
      <rPr>
        <b/>
        <sz val="11"/>
        <color rgb="FF000000"/>
        <rFont val="Calibri"/>
        <family val="2"/>
        <scheme val="minor"/>
      </rPr>
      <t xml:space="preserve"> </t>
    </r>
  </si>
  <si>
    <r>
      <t>3.  Example: In the Workforce Excellence group one of the measures is "</t>
    </r>
    <r>
      <rPr>
        <i/>
        <sz val="11"/>
        <color rgb="FF000000"/>
        <rFont val="Calibri"/>
        <family val="2"/>
        <scheme val="minor"/>
      </rPr>
      <t>Workforce Satisfaction</t>
    </r>
    <r>
      <rPr>
        <sz val="11"/>
        <color rgb="FF000000"/>
        <rFont val="Calibri"/>
        <family val="2"/>
        <scheme val="minor"/>
      </rPr>
      <t xml:space="preserve">". This measure normally comes from a survey of workers, with multiple questions rated 1-5 and summarized to a total score in % (e.g., 65% Workforce Satisfaction).  </t>
    </r>
  </si>
  <si>
    <r>
      <t xml:space="preserve">4. In the same Workforce Excellence group the </t>
    </r>
    <r>
      <rPr>
        <b/>
        <i/>
        <sz val="11"/>
        <color rgb="FF000000"/>
        <rFont val="Calibri"/>
        <family val="2"/>
        <scheme val="minor"/>
      </rPr>
      <t>measure</t>
    </r>
    <r>
      <rPr>
        <b/>
        <sz val="11"/>
        <color rgb="FF000000"/>
        <rFont val="Calibri"/>
        <family val="2"/>
        <scheme val="minor"/>
      </rPr>
      <t xml:space="preserve"> "</t>
    </r>
    <r>
      <rPr>
        <i/>
        <sz val="11"/>
        <color rgb="FF000000"/>
        <rFont val="Calibri"/>
        <family val="2"/>
        <scheme val="minor"/>
      </rPr>
      <t>Workforce Absenteeism Rate</t>
    </r>
    <r>
      <rPr>
        <sz val="11"/>
        <color rgb="FF000000"/>
        <rFont val="Calibri"/>
        <family val="2"/>
        <scheme val="minor"/>
      </rPr>
      <t xml:space="preserve">" would normally come from Logs kept by Human Resources, showing actual hours that each worker is absent per month or period. </t>
    </r>
  </si>
  <si>
    <r>
      <t xml:space="preserve">5.  All organizations that participate in a Baldrige Excellence Framework program should have a </t>
    </r>
    <r>
      <rPr>
        <b/>
        <sz val="11"/>
        <color rgb="FF000000"/>
        <rFont val="Calibri"/>
        <family val="2"/>
        <scheme val="minor"/>
      </rPr>
      <t>Performance Measurement System (PMS</t>
    </r>
    <r>
      <rPr>
        <sz val="11"/>
        <color rgb="FF000000"/>
        <rFont val="Calibri"/>
        <family val="2"/>
        <scheme val="minor"/>
      </rPr>
      <t xml:space="preserve">)  that allows for inputs of data (dates, measures, goals) and displays Trend Charts consistent with the charts defined in Baldrige Framework. </t>
    </r>
  </si>
  <si>
    <r>
      <t xml:space="preserve">This </t>
    </r>
    <r>
      <rPr>
        <b/>
        <sz val="11"/>
        <color rgb="FF000000"/>
        <rFont val="Calibri"/>
        <family val="2"/>
        <scheme val="minor"/>
      </rPr>
      <t xml:space="preserve">Baldrige Intranet Program </t>
    </r>
    <r>
      <rPr>
        <sz val="11"/>
        <color rgb="FF000000"/>
        <rFont val="Calibri"/>
        <family val="2"/>
        <scheme val="minor"/>
      </rPr>
      <t xml:space="preserve">includes several Excel Workbooks like this one, that provide the PMS capability. </t>
    </r>
  </si>
  <si>
    <t>PMS Leadership Excellence Metrics (max of 20 measures)</t>
  </si>
  <si>
    <t>PMS Customer Excellence Metrics (max of 20 measures)</t>
  </si>
  <si>
    <t>PMS Operations Excellence Metrics (max of 20 measures)</t>
  </si>
  <si>
    <t>PMS Workforce Excellence Metrics (max of 20 measures)</t>
  </si>
  <si>
    <t xml:space="preserve">PMS Community Excellence Metrics (max of 20 measures) - to be added in next release of this Baldrige INTRANET program.  </t>
  </si>
  <si>
    <r>
      <t xml:space="preserve">9. </t>
    </r>
    <r>
      <rPr>
        <b/>
        <sz val="11"/>
        <color rgb="FF000000"/>
        <rFont val="Calibri"/>
        <family val="2"/>
        <scheme val="minor"/>
      </rPr>
      <t>More Detailed Data Collection Scenarios</t>
    </r>
    <r>
      <rPr>
        <sz val="11"/>
        <color rgb="FF000000"/>
        <rFont val="Calibri"/>
        <family val="2"/>
        <scheme val="minor"/>
      </rPr>
      <t>: The organization may need additional,  internal lower-level measures in cases where there is a wide variety of products, services, programs, processes, projects that exist in Departments and Work Units. These additional internal measures will likely require the procurement or licensing of a larger Performance Measurement System) with advance business intelligence capabilities.</t>
    </r>
  </si>
  <si>
    <t>Metrics and Measures</t>
  </si>
  <si>
    <t>OE21 Guidelines for Measures and Indicators of Results</t>
  </si>
  <si>
    <r>
      <t xml:space="preserve">1. The OE21 Guidelines are used to measure and track trends of </t>
    </r>
    <r>
      <rPr>
        <b/>
        <sz val="11"/>
        <color rgb="FF000000"/>
        <rFont val="Calibri"/>
        <family val="2"/>
        <scheme val="minor"/>
      </rPr>
      <t>Results</t>
    </r>
    <r>
      <rPr>
        <sz val="11"/>
        <color rgb="FF000000"/>
        <rFont val="Calibri"/>
        <family val="2"/>
        <scheme val="minor"/>
      </rPr>
      <t xml:space="preserve"> as defined in Baldrige Category 7 (Items 7.1 thru 7.5).</t>
    </r>
  </si>
  <si>
    <t>MEASURES AND INDICATORS. Numerical information that quantifies the input, output, and performance dimensions of processes, programs, projects, services, and the overall organization (outcomes). Measures and indicators might be simple (derived from one measurement) or composite.</t>
  </si>
  <si>
    <t xml:space="preserve">USE GRAPHS AND TABLES. You can report many results compactly by using graphs and tables. When you report results over time or compare them with others, “normalize” them (i.e., present them in a way—for example, as ratios—that takes size factors into account). </t>
  </si>
  <si>
    <t>For example, if the number of employees has varied over the period or if you are comparing your results to those of organizations differing in size, safety trends will be more meaningful if you report them as lost workdays per 100 employees rather than as total lost workdays.</t>
  </si>
  <si>
    <t>Graphs (or Charts) should illustrate a number of characteristics of clear and effective results reporting:</t>
  </si>
  <si>
    <t>• Both axes and units of measure are clearly labeled.</t>
  </si>
  <si>
    <t>• Levels and trends are reported for a key requirement—use of beta-blockers for AMI.</t>
  </si>
  <si>
    <t>• Results are presented for several years.</t>
  </si>
  <si>
    <t>• An arrow indicates that an upward trend is good for this measure.</t>
  </si>
  <si>
    <t>• Appropriate comparisons are shown clearly.</t>
  </si>
  <si>
    <t>Example from the Baldrige Excellence Framework:</t>
  </si>
  <si>
    <t>6.  Before using this Performance Measurement System, the Focus Team responsible should use the Metrics List tab in this workbook, to help select appropriate measures or indicators of Results.  To avoid tracking too many measures, our OE21 PMS system includes (4)  workbooks:</t>
  </si>
  <si>
    <t xml:space="preserve">7. OE21 Guideline:  If all four of the  PMS Workbooks are fully utilized, the total would be eighty (80 measures), which most experts would agree is more than sufficient to track important measures and indicators of Results. </t>
  </si>
  <si>
    <t xml:space="preserve">8. OE21 PMS Guideline for Data Collection:  Since the Baldrige Excellence Framework requires Trend Charts for  Award Applications, they have provided examples that indicate data is needed for three to five years (see Figure 7.1-3 Trend Chart in right hand column. The OE21 PMS Workbooks provide twelve (12 months) of data entry.  In cases where Baldrige Award Applications are required, a special PMS version is available that provides for history of four years (4 data points) along with current year (12 data points; one per month). </t>
  </si>
  <si>
    <t>Copyright © 2000 to 2019 AfCI LLC All Rights Reserved</t>
  </si>
  <si>
    <t>OE21 Continuous Improvement Tool (Version 2019)</t>
  </si>
  <si>
    <r>
      <t>CFT 7.2 PMS Customer Excellence Metrics</t>
    </r>
    <r>
      <rPr>
        <b/>
        <sz val="18"/>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</si>
</sst>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m/d"/>
    <numFmt numFmtId="166" formatCode="m/d;@"/>
    <numFmt numFmtId="167" formatCode="0.0%"/>
  </numFmts>
  <fonts count="25" x14ac:knownFonts="1">
    <font>
      <sz val="11"/>
      <color theme="1"/>
      <name val="Calibri"/>
      <family val="2"/>
      <scheme val="minor"/>
    </font>
    <font>
      <sz val="14"/>
      <name val="Arial"/>
      <family val="2"/>
    </font>
    <font>
      <b/>
      <sz val="12"/>
      <name val="Courier New"/>
      <family val="3"/>
    </font>
    <font>
      <b/>
      <sz val="12"/>
      <name val="Arial CE"/>
      <family val="2"/>
      <charset val="238"/>
    </font>
    <font>
      <b/>
      <sz val="10"/>
      <name val="Arial"/>
      <family val="2"/>
    </font>
    <font>
      <u/>
      <sz val="10"/>
      <color indexed="12"/>
      <name val="Arial"/>
      <family val="2"/>
    </font>
    <font>
      <sz val="9"/>
      <name val="Arial"/>
      <family val="2"/>
    </font>
    <font>
      <sz val="11"/>
      <color theme="0"/>
      <name val="Calibri"/>
      <family val="2"/>
      <scheme val="minor"/>
    </font>
    <font>
      <sz val="11"/>
      <name val="Calibri"/>
      <family val="2"/>
      <scheme val="minor"/>
    </font>
    <font>
      <sz val="11"/>
      <color theme="0" tint="-0.499984740745262"/>
      <name val="Calibri"/>
      <family val="2"/>
    </font>
    <font>
      <b/>
      <sz val="11"/>
      <color theme="1"/>
      <name val="Calibri"/>
      <family val="2"/>
      <scheme val="minor"/>
    </font>
    <font>
      <b/>
      <sz val="11"/>
      <color theme="0"/>
      <name val="Calibri"/>
      <family val="2"/>
      <scheme val="minor"/>
    </font>
    <font>
      <b/>
      <u/>
      <sz val="10"/>
      <color indexed="12"/>
      <name val="Arial"/>
      <family val="2"/>
    </font>
    <font>
      <sz val="10"/>
      <name val="Arial"/>
      <family val="2"/>
    </font>
    <font>
      <sz val="8"/>
      <name val="Arial"/>
      <family val="2"/>
    </font>
    <font>
      <b/>
      <sz val="8"/>
      <name val="Arial"/>
      <family val="2"/>
    </font>
    <font>
      <b/>
      <sz val="11"/>
      <color rgb="FF000000"/>
      <name val="Calibri"/>
      <family val="2"/>
      <scheme val="minor"/>
    </font>
    <font>
      <sz val="11"/>
      <color rgb="FF000000"/>
      <name val="Calibri"/>
      <family val="2"/>
      <scheme val="minor"/>
    </font>
    <font>
      <i/>
      <sz val="11"/>
      <color rgb="FF000000"/>
      <name val="Calibri"/>
      <family val="2"/>
      <scheme val="minor"/>
    </font>
    <font>
      <b/>
      <sz val="11"/>
      <color rgb="FFC00000"/>
      <name val="Calibri"/>
      <family val="2"/>
      <scheme val="minor"/>
    </font>
    <font>
      <b/>
      <i/>
      <sz val="11"/>
      <color rgb="FF000000"/>
      <name val="Calibri"/>
      <family val="2"/>
      <scheme val="minor"/>
    </font>
    <font>
      <b/>
      <sz val="18"/>
      <color rgb="FF0070C0"/>
      <name val="Arial"/>
      <family val="2"/>
    </font>
    <font>
      <b/>
      <sz val="18"/>
      <color rgb="FF0070C0"/>
      <name val="Calibri"/>
      <family val="2"/>
    </font>
    <font>
      <sz val="9"/>
      <color rgb="FF0070C0"/>
      <name val="Arial"/>
      <family val="2"/>
    </font>
    <font>
      <b/>
      <sz val="11"/>
      <color rgb="FF0070C0"/>
      <name val="Arial"/>
      <family val="2"/>
    </font>
  </fonts>
  <fills count="11">
    <fill>
      <patternFill patternType="none"/>
    </fill>
    <fill>
      <patternFill patternType="gray125"/>
    </fill>
    <fill>
      <patternFill patternType="solid">
        <fgColor indexed="26"/>
        <bgColor indexed="64"/>
      </patternFill>
    </fill>
    <fill>
      <patternFill patternType="lightTrellis">
        <fgColor indexed="27"/>
        <bgColor indexed="41"/>
      </patternFill>
    </fill>
    <fill>
      <patternFill patternType="solid">
        <fgColor indexed="27"/>
        <bgColor indexed="64"/>
      </patternFill>
    </fill>
    <fill>
      <patternFill patternType="solid">
        <fgColor theme="8" tint="-0.2499465926084170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bgColor theme="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72">
    <xf numFmtId="0" fontId="0" fillId="0" borderId="0" xfId="0"/>
    <xf numFmtId="0" fontId="0" fillId="5" borderId="0" xfId="0" applyFill="1" applyBorder="1"/>
    <xf numFmtId="0" fontId="0" fillId="5" borderId="0" xfId="0" applyFill="1"/>
    <xf numFmtId="0" fontId="0" fillId="0" borderId="0" xfId="0" applyAlignment="1">
      <alignment horizontal="center"/>
    </xf>
    <xf numFmtId="0"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164" fontId="2" fillId="0" borderId="0" xfId="0" applyNumberFormat="1" applyFont="1" applyAlignment="1">
      <alignment horizontal="center" vertical="center" textRotation="90"/>
    </xf>
    <xf numFmtId="0" fontId="0" fillId="2" borderId="1" xfId="0" applyNumberFormat="1" applyFill="1" applyBorder="1"/>
    <xf numFmtId="0" fontId="3" fillId="3" borderId="1" xfId="0" applyNumberFormat="1" applyFont="1" applyFill="1" applyBorder="1" applyAlignment="1" applyProtection="1">
      <alignment horizontal="left" vertical="center" wrapText="1" indent="1"/>
      <protection locked="0"/>
    </xf>
    <xf numFmtId="165" fontId="0" fillId="0" borderId="0" xfId="0" applyNumberFormat="1" applyProtection="1"/>
    <xf numFmtId="0" fontId="0" fillId="6" borderId="1" xfId="0" applyFill="1" applyBorder="1" applyAlignment="1">
      <alignment horizontal="center"/>
    </xf>
    <xf numFmtId="0" fontId="0" fillId="7" borderId="1" xfId="0" applyFill="1" applyBorder="1" applyAlignment="1">
      <alignment horizontal="center"/>
    </xf>
    <xf numFmtId="0" fontId="0" fillId="0" borderId="0" xfId="0" applyAlignment="1">
      <alignment horizontal="left" vertical="center" indent="2"/>
    </xf>
    <xf numFmtId="1"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167" fontId="0" fillId="0" borderId="1" xfId="0" applyNumberFormat="1" applyBorder="1" applyAlignment="1">
      <alignment horizontal="center"/>
    </xf>
    <xf numFmtId="49" fontId="4" fillId="4" borderId="1" xfId="0" applyNumberFormat="1" applyFont="1" applyFill="1" applyBorder="1" applyAlignment="1" applyProtection="1">
      <alignment horizontal="left" vertical="center" indent="2"/>
      <protection locked="0"/>
    </xf>
    <xf numFmtId="0" fontId="0" fillId="0" borderId="1" xfId="0" applyFill="1" applyBorder="1"/>
    <xf numFmtId="0" fontId="5" fillId="0" borderId="0" xfId="1" applyAlignment="1" applyProtection="1"/>
    <xf numFmtId="0" fontId="0" fillId="0" borderId="0" xfId="0" applyFill="1" applyBorder="1"/>
    <xf numFmtId="0" fontId="0" fillId="0" borderId="0" xfId="0" applyFill="1" applyBorder="1" applyAlignment="1">
      <alignment horizontal="center"/>
    </xf>
    <xf numFmtId="15" fontId="0" fillId="0" borderId="0" xfId="0" applyNumberFormat="1" applyFill="1" applyBorder="1" applyAlignment="1">
      <alignment horizontal="center"/>
    </xf>
    <xf numFmtId="0" fontId="6" fillId="0" borderId="0" xfId="0" applyFont="1" applyAlignment="1">
      <alignment horizontal="center"/>
    </xf>
    <xf numFmtId="0" fontId="0" fillId="0" borderId="0" xfId="0" applyProtection="1"/>
    <xf numFmtId="14" fontId="0" fillId="0" borderId="1" xfId="0" applyNumberFormat="1" applyFill="1" applyBorder="1" applyAlignment="1">
      <alignment horizontal="center"/>
    </xf>
    <xf numFmtId="0" fontId="0" fillId="0" borderId="0" xfId="0" applyAlignment="1">
      <alignment horizontal="right"/>
    </xf>
    <xf numFmtId="0" fontId="0" fillId="0" borderId="1" xfId="0" applyBorder="1" applyAlignment="1">
      <alignment horizontal="right"/>
    </xf>
    <xf numFmtId="167" fontId="0" fillId="0" borderId="1" xfId="0" applyNumberFormat="1" applyFill="1" applyBorder="1" applyAlignment="1">
      <alignment horizontal="center"/>
    </xf>
    <xf numFmtId="167" fontId="0" fillId="0" borderId="0" xfId="0" applyNumberFormat="1"/>
    <xf numFmtId="10" fontId="0" fillId="0" borderId="0" xfId="0" applyNumberFormat="1"/>
    <xf numFmtId="167" fontId="0" fillId="0" borderId="0" xfId="0" applyNumberFormat="1" applyAlignment="1" applyProtection="1">
      <alignment horizontal="center"/>
      <protection hidden="1"/>
    </xf>
    <xf numFmtId="0" fontId="0" fillId="0" borderId="0" xfId="0" applyAlignment="1" applyProtection="1">
      <alignment horizontal="right"/>
      <protection hidden="1"/>
    </xf>
    <xf numFmtId="166" fontId="0" fillId="0" borderId="1" xfId="0" applyNumberFormat="1" applyFill="1" applyBorder="1" applyAlignment="1" applyProtection="1">
      <alignment horizontal="center"/>
      <protection locked="0"/>
    </xf>
    <xf numFmtId="1" fontId="0" fillId="0" borderId="1" xfId="0" applyNumberFormat="1" applyBorder="1" applyAlignment="1" applyProtection="1">
      <alignment horizontal="center"/>
      <protection locked="0"/>
    </xf>
    <xf numFmtId="0" fontId="4" fillId="8" borderId="1" xfId="0" applyNumberFormat="1" applyFont="1" applyFill="1" applyBorder="1" applyAlignment="1" applyProtection="1">
      <alignment horizontal="left" vertical="center" indent="2"/>
    </xf>
    <xf numFmtId="0" fontId="8" fillId="0" borderId="0" xfId="0" applyFont="1" applyAlignment="1">
      <alignment horizontal="left" vertical="center" indent="2"/>
    </xf>
    <xf numFmtId="49" fontId="0" fillId="0" borderId="0" xfId="0" applyNumberFormat="1" applyAlignment="1" applyProtection="1">
      <alignment horizontal="center" vertical="center" wrapText="1"/>
    </xf>
    <xf numFmtId="0" fontId="0" fillId="0" borderId="0" xfId="0" applyAlignment="1">
      <alignment horizontal="left" vertical="center" wrapText="1" indent="1"/>
    </xf>
    <xf numFmtId="0" fontId="9" fillId="8" borderId="1" xfId="0" applyFont="1" applyFill="1" applyBorder="1" applyAlignment="1" applyProtection="1">
      <alignment vertical="center" wrapText="1"/>
    </xf>
    <xf numFmtId="0" fontId="10" fillId="0" borderId="0" xfId="0" applyFont="1" applyAlignment="1">
      <alignment horizontal="center"/>
    </xf>
    <xf numFmtId="0" fontId="11" fillId="9" borderId="2" xfId="0" applyFont="1" applyFill="1" applyBorder="1"/>
    <xf numFmtId="0" fontId="11" fillId="9" borderId="3" xfId="0" applyFont="1" applyFill="1" applyBorder="1" applyAlignment="1">
      <alignment horizontal="center"/>
    </xf>
    <xf numFmtId="0" fontId="10" fillId="0" borderId="0" xfId="0" applyFont="1"/>
    <xf numFmtId="0" fontId="0" fillId="0" borderId="0" xfId="0" applyAlignment="1" applyProtection="1">
      <alignment horizontal="left" vertical="center" indent="2"/>
    </xf>
    <xf numFmtId="0" fontId="0" fillId="5" borderId="0" xfId="0" applyFill="1" applyProtection="1"/>
    <xf numFmtId="49" fontId="0" fillId="0" borderId="0" xfId="0" applyNumberFormat="1" applyAlignment="1" applyProtection="1">
      <alignment horizontal="left" vertical="center" indent="2"/>
    </xf>
    <xf numFmtId="0" fontId="0" fillId="0" borderId="1" xfId="0" applyBorder="1" applyAlignment="1">
      <alignment horizontal="left" vertical="center" indent="1"/>
    </xf>
    <xf numFmtId="0" fontId="0" fillId="8" borderId="1" xfId="0" applyFill="1" applyBorder="1" applyAlignment="1" applyProtection="1">
      <alignment horizontal="left" vertical="center" indent="2"/>
    </xf>
    <xf numFmtId="0" fontId="8" fillId="8" borderId="0" xfId="0" applyFont="1" applyFill="1" applyAlignment="1" applyProtection="1">
      <alignment horizontal="left" vertical="center" indent="2"/>
    </xf>
    <xf numFmtId="0" fontId="7" fillId="5" borderId="0" xfId="0" applyFont="1" applyFill="1" applyAlignment="1" applyProtection="1">
      <alignment horizontal="left" indent="1"/>
    </xf>
    <xf numFmtId="0" fontId="0" fillId="0" borderId="0" xfId="0" applyFill="1" applyAlignment="1" applyProtection="1">
      <alignment horizontal="right"/>
    </xf>
    <xf numFmtId="49" fontId="12" fillId="8" borderId="1" xfId="1" applyNumberFormat="1" applyFont="1" applyFill="1" applyBorder="1" applyAlignment="1" applyProtection="1">
      <alignment horizontal="left" vertical="center" indent="1"/>
    </xf>
    <xf numFmtId="0" fontId="0" fillId="5" borderId="0" xfId="0" applyFill="1" applyProtection="1">
      <protection locked="0"/>
    </xf>
    <xf numFmtId="49" fontId="1" fillId="0" borderId="1" xfId="0" applyNumberFormat="1" applyFont="1" applyBorder="1" applyAlignment="1" applyProtection="1">
      <alignment horizontal="center" vertical="top" wrapText="1"/>
      <protection locked="0"/>
    </xf>
    <xf numFmtId="0" fontId="0" fillId="10" borderId="1" xfId="0" applyFill="1" applyBorder="1" applyAlignment="1">
      <alignment horizontal="center"/>
    </xf>
    <xf numFmtId="0" fontId="11" fillId="9" borderId="2" xfId="0" applyFont="1" applyFill="1" applyBorder="1" applyAlignment="1">
      <alignment horizontal="center"/>
    </xf>
    <xf numFmtId="0" fontId="13" fillId="0" borderId="1" xfId="0" applyFont="1" applyBorder="1" applyAlignment="1">
      <alignment horizontal="center"/>
    </xf>
    <xf numFmtId="0" fontId="14" fillId="0" borderId="1" xfId="0" applyFont="1" applyFill="1" applyBorder="1" applyAlignment="1" applyProtection="1">
      <alignment horizontal="left" vertical="center" indent="1"/>
      <protection locked="0"/>
    </xf>
    <xf numFmtId="0" fontId="14" fillId="0" borderId="1" xfId="0"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0" fontId="14" fillId="0" borderId="1" xfId="0" applyFont="1" applyBorder="1" applyAlignment="1">
      <alignment horizontal="center"/>
    </xf>
    <xf numFmtId="0" fontId="14" fillId="0" borderId="1" xfId="0" applyFont="1" applyFill="1" applyBorder="1" applyAlignment="1" applyProtection="1">
      <alignment horizontal="left" indent="1"/>
      <protection locked="0"/>
    </xf>
    <xf numFmtId="0" fontId="14" fillId="0" borderId="1" xfId="0" applyFont="1" applyBorder="1" applyAlignment="1">
      <alignment horizontal="left" indent="1"/>
    </xf>
    <xf numFmtId="0" fontId="15" fillId="0" borderId="1" xfId="0" applyFont="1" applyFill="1" applyBorder="1" applyAlignment="1" applyProtection="1">
      <alignment horizontal="left" indent="1"/>
      <protection locked="0"/>
    </xf>
    <xf numFmtId="0" fontId="11" fillId="9" borderId="4" xfId="0" applyFont="1" applyFill="1" applyBorder="1" applyAlignment="1">
      <alignment horizontal="center"/>
    </xf>
    <xf numFmtId="0" fontId="17" fillId="0" borderId="0" xfId="0" applyFont="1" applyAlignment="1">
      <alignment horizontal="left" vertical="top" wrapText="1"/>
    </xf>
    <xf numFmtId="0" fontId="16" fillId="0" borderId="0" xfId="0" applyFont="1" applyAlignment="1">
      <alignment horizontal="left" vertical="top" wrapText="1"/>
    </xf>
    <xf numFmtId="0" fontId="10" fillId="0" borderId="0" xfId="0" applyFont="1" applyAlignment="1">
      <alignment horizontal="center" vertical="top" wrapText="1"/>
    </xf>
    <xf numFmtId="0" fontId="21"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F268-4AA9-B218-450B4E442A03}"/>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F268-4AA9-B218-450B4E442A03}"/>
            </c:ext>
          </c:extLst>
        </c:ser>
        <c:dLbls>
          <c:showLegendKey val="0"/>
          <c:showVal val="0"/>
          <c:showCatName val="0"/>
          <c:showSerName val="0"/>
          <c:showPercent val="0"/>
          <c:showBubbleSize val="0"/>
        </c:dLbls>
        <c:marker val="1"/>
        <c:smooth val="0"/>
        <c:axId val="220308448"/>
        <c:axId val="1"/>
      </c:lineChart>
      <c:catAx>
        <c:axId val="22030844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308448"/>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81D3-4434-9CB9-997545EC2FF0}"/>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81D3-4434-9CB9-997545EC2FF0}"/>
            </c:ext>
          </c:extLst>
        </c:ser>
        <c:dLbls>
          <c:showLegendKey val="0"/>
          <c:showVal val="0"/>
          <c:showCatName val="0"/>
          <c:showSerName val="0"/>
          <c:showPercent val="0"/>
          <c:showBubbleSize val="0"/>
        </c:dLbls>
        <c:marker val="1"/>
        <c:smooth val="0"/>
        <c:axId val="219693856"/>
        <c:axId val="1"/>
      </c:lineChart>
      <c:catAx>
        <c:axId val="21969385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969385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4E9F-400A-8DDB-CC31837EA1F2}"/>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4E9F-400A-8DDB-CC31837EA1F2}"/>
            </c:ext>
          </c:extLst>
        </c:ser>
        <c:dLbls>
          <c:showLegendKey val="0"/>
          <c:showVal val="0"/>
          <c:showCatName val="0"/>
          <c:showSerName val="0"/>
          <c:showPercent val="0"/>
          <c:showBubbleSize val="0"/>
        </c:dLbls>
        <c:marker val="1"/>
        <c:smooth val="0"/>
        <c:axId val="219696152"/>
        <c:axId val="1"/>
      </c:lineChart>
      <c:catAx>
        <c:axId val="21969615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969615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'RG9-4'!$M$5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'RG9-4'!$M$6:$M$17</c:f>
              <c:numCache>
                <c:formatCode>0</c:formatCode>
                <c:ptCount val="12"/>
                <c:pt idx="0">
                  <c:v>15</c:v>
                </c:pt>
                <c:pt idx="1">
                  <c:v>15</c:v>
                </c:pt>
                <c:pt idx="2">
                  <c:v>12</c:v>
                </c:pt>
                <c:pt idx="3">
                  <c:v>11</c:v>
                </c:pt>
              </c:numCache>
            </c:numRef>
          </c:val>
          <c:smooth val="0"/>
          <c:extLst>
            <c:ext xmlns:c16="http://schemas.microsoft.com/office/drawing/2014/chart" uri="{C3380CC4-5D6E-409C-BE32-E72D297353CC}">
              <c16:uniqueId val="{00000001-24CD-4AC3-9A7F-AA3B6236BF23}"/>
            </c:ext>
          </c:extLst>
        </c:ser>
        <c:ser>
          <c:idx val="1"/>
          <c:order val="1"/>
          <c:tx>
            <c:strRef>
              <c:f>'RG9-4'!$N$5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'RG9-4'!$N$6:$N$17</c:f>
              <c:numCache>
                <c:formatCode>0</c:formatCode>
                <c:ptCount val="12"/>
                <c:pt idx="0">
                  <c:v>5</c:v>
                </c:pt>
                <c:pt idx="1">
                  <c:v>5</c:v>
                </c:pt>
                <c:pt idx="2">
                  <c:v>5</c:v>
                </c:pt>
                <c:pt idx="3">
                  <c:v>5</c:v>
                </c:pt>
                <c:pt idx="4">
                  <c:v>5</c:v>
                </c:pt>
                <c:pt idx="5">
                  <c:v>5</c:v>
                </c:pt>
                <c:pt idx="6">
                  <c:v>5</c:v>
                </c:pt>
                <c:pt idx="7">
                  <c:v>4</c:v>
                </c:pt>
                <c:pt idx="8">
                  <c:v>4</c:v>
                </c:pt>
                <c:pt idx="9">
                  <c:v>3</c:v>
                </c:pt>
                <c:pt idx="10">
                  <c:v>3</c:v>
                </c:pt>
                <c:pt idx="11">
                  <c:v>3</c:v>
                </c:pt>
              </c:numCache>
            </c:numRef>
          </c:val>
          <c:smooth val="0"/>
          <c:extLst>
            <c:ext xmlns:c16="http://schemas.microsoft.com/office/drawing/2014/chart" uri="{C3380CC4-5D6E-409C-BE32-E72D297353CC}">
              <c16:uniqueId val="{00000002-24CD-4AC3-9A7F-AA3B6236BF23}"/>
            </c:ext>
          </c:extLst>
        </c:ser>
        <c:ser>
          <c:idx val="2"/>
          <c:order val="2"/>
          <c:tx>
            <c:strRef>
              <c:f>'RG9-4'!$O$5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'RG9-4'!$O$6:$O$17</c:f>
              <c:numCache>
                <c:formatCode>0</c:formatCode>
                <c:ptCount val="12"/>
                <c:pt idx="0">
                  <c:v>5</c:v>
                </c:pt>
                <c:pt idx="1">
                  <c:v>5</c:v>
                </c:pt>
                <c:pt idx="2">
                  <c:v>5</c:v>
                </c:pt>
                <c:pt idx="3">
                  <c:v>5</c:v>
                </c:pt>
              </c:numCache>
            </c:numRef>
          </c:val>
          <c:smooth val="0"/>
          <c:extLst>
            <c:ext xmlns:c16="http://schemas.microsoft.com/office/drawing/2014/chart" uri="{C3380CC4-5D6E-409C-BE32-E72D297353CC}">
              <c16:uniqueId val="{00000003-24CD-4AC3-9A7F-AA3B6236BF23}"/>
            </c:ext>
          </c:extLst>
        </c:ser>
        <c:ser>
          <c:idx val="3"/>
          <c:order val="3"/>
          <c:tx>
            <c:strRef>
              <c:f>'RG9-4'!$P$5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'RG9-4'!$P$6:$P$17</c:f>
              <c:numCache>
                <c:formatCode>0</c:formatCode>
                <c:ptCount val="12"/>
                <c:pt idx="0">
                  <c:v>25</c:v>
                </c:pt>
                <c:pt idx="1">
                  <c:v>25</c:v>
                </c:pt>
                <c:pt idx="2">
                  <c:v>25</c:v>
                </c:pt>
                <c:pt idx="3">
                  <c:v>25</c:v>
                </c:pt>
              </c:numCache>
            </c:numRef>
          </c:val>
          <c:smooth val="0"/>
          <c:extLst>
            <c:ext xmlns:c16="http://schemas.microsoft.com/office/drawing/2014/chart" uri="{C3380CC4-5D6E-409C-BE32-E72D297353CC}">
              <c16:uniqueId val="{00000004-24CD-4AC3-9A7F-AA3B6236BF23}"/>
            </c:ext>
          </c:extLst>
        </c:ser>
        <c:dLbls>
          <c:showLegendKey val="0"/>
          <c:showVal val="0"/>
          <c:showCatName val="0"/>
          <c:showSerName val="0"/>
          <c:showPercent val="0"/>
          <c:showBubbleSize val="0"/>
        </c:dLbls>
        <c:smooth val="0"/>
        <c:axId val="221792160"/>
        <c:axId val="1"/>
      </c:lineChart>
      <c:catAx>
        <c:axId val="221792160"/>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79216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E600-446F-B6C0-34055C6ED3A2}"/>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E600-446F-B6C0-34055C6ED3A2}"/>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D32F-42E1-94FE-471ABD8E83BB}"/>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D32F-42E1-94FE-471ABD8E83BB}"/>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'RG9-5'!$M$5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'RG9-5'!$M$6:$M$17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A21-468B-A4F0-A28659A6BFE4}"/>
            </c:ext>
          </c:extLst>
        </c:ser>
        <c:ser>
          <c:idx val="1"/>
          <c:order val="1"/>
          <c:tx>
            <c:strRef>
              <c:f>'RG9-5'!$N$5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'RG9-5'!$N$6:$N$17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A21-468B-A4F0-A28659A6BFE4}"/>
            </c:ext>
          </c:extLst>
        </c:ser>
        <c:ser>
          <c:idx val="2"/>
          <c:order val="2"/>
          <c:tx>
            <c:strRef>
              <c:f>'RG9-5'!$O$5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'RG9-5'!$O$6:$O$17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A21-468B-A4F0-A28659A6BFE4}"/>
            </c:ext>
          </c:extLst>
        </c:ser>
        <c:ser>
          <c:idx val="3"/>
          <c:order val="3"/>
          <c:tx>
            <c:strRef>
              <c:f>'RG9-5'!$P$5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'RG9-5'!$P$6:$P$17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A21-468B-A4F0-A28659A6BFE4}"/>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2178-4431-825B-0CCF0F032012}"/>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2178-4431-825B-0CCF0F032012}"/>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1D53-4764-BDD8-D5196165AD33}"/>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1D53-4764-BDD8-D5196165AD33}"/>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'RG10-1'!$M$5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'RG10-1'!$M$6:$M$17</c:f>
              <c:numCache>
                <c:formatCode>0</c:formatCode>
                <c:ptCount val="12"/>
                <c:pt idx="0">
                  <c:v>60</c:v>
                </c:pt>
                <c:pt idx="1">
                  <c:v>60</c:v>
                </c:pt>
                <c:pt idx="2">
                  <c:v>60</c:v>
                </c:pt>
              </c:numCache>
            </c:numRef>
          </c:val>
          <c:smooth val="0"/>
          <c:extLst>
            <c:ext xmlns:c16="http://schemas.microsoft.com/office/drawing/2014/chart" uri="{C3380CC4-5D6E-409C-BE32-E72D297353CC}">
              <c16:uniqueId val="{00000001-F980-45B9-B78E-295B5909D5E3}"/>
            </c:ext>
          </c:extLst>
        </c:ser>
        <c:ser>
          <c:idx val="1"/>
          <c:order val="1"/>
          <c:tx>
            <c:strRef>
              <c:f>'RG10-1'!$N$5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'RG10-1'!$N$6:$N$17</c:f>
              <c:numCache>
                <c:formatCode>0</c:formatCode>
                <c:ptCount val="12"/>
                <c:pt idx="0">
                  <c:v>90</c:v>
                </c:pt>
                <c:pt idx="1">
                  <c:v>90</c:v>
                </c:pt>
                <c:pt idx="2">
                  <c:v>90</c:v>
                </c:pt>
                <c:pt idx="3">
                  <c:v>90</c:v>
                </c:pt>
                <c:pt idx="4">
                  <c:v>90</c:v>
                </c:pt>
                <c:pt idx="5">
                  <c:v>90</c:v>
                </c:pt>
                <c:pt idx="6">
                  <c:v>90</c:v>
                </c:pt>
                <c:pt idx="7">
                  <c:v>90</c:v>
                </c:pt>
                <c:pt idx="8">
                  <c:v>90</c:v>
                </c:pt>
                <c:pt idx="9">
                  <c:v>90</c:v>
                </c:pt>
                <c:pt idx="10">
                  <c:v>90</c:v>
                </c:pt>
                <c:pt idx="11">
                  <c:v>90</c:v>
                </c:pt>
              </c:numCache>
            </c:numRef>
          </c:val>
          <c:smooth val="0"/>
          <c:extLst>
            <c:ext xmlns:c16="http://schemas.microsoft.com/office/drawing/2014/chart" uri="{C3380CC4-5D6E-409C-BE32-E72D297353CC}">
              <c16:uniqueId val="{00000002-F980-45B9-B78E-295B5909D5E3}"/>
            </c:ext>
          </c:extLst>
        </c:ser>
        <c:ser>
          <c:idx val="2"/>
          <c:order val="2"/>
          <c:tx>
            <c:strRef>
              <c:f>'RG10-1'!$O$5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'RG10-1'!$O$6:$O$17</c:f>
              <c:numCache>
                <c:formatCode>0</c:formatCode>
                <c:ptCount val="12"/>
                <c:pt idx="0">
                  <c:v>85</c:v>
                </c:pt>
                <c:pt idx="1">
                  <c:v>85</c:v>
                </c:pt>
                <c:pt idx="2">
                  <c:v>85</c:v>
                </c:pt>
              </c:numCache>
            </c:numRef>
          </c:val>
          <c:smooth val="0"/>
          <c:extLst>
            <c:ext xmlns:c16="http://schemas.microsoft.com/office/drawing/2014/chart" uri="{C3380CC4-5D6E-409C-BE32-E72D297353CC}">
              <c16:uniqueId val="{00000003-F980-45B9-B78E-295B5909D5E3}"/>
            </c:ext>
          </c:extLst>
        </c:ser>
        <c:ser>
          <c:idx val="3"/>
          <c:order val="3"/>
          <c:tx>
            <c:strRef>
              <c:f>'RG10-1'!$P$5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'RG10-1'!$P$6:$P$17</c:f>
              <c:numCache>
                <c:formatCode>0</c:formatCode>
                <c:ptCount val="12"/>
                <c:pt idx="0">
                  <c:v>30</c:v>
                </c:pt>
                <c:pt idx="1">
                  <c:v>30</c:v>
                </c:pt>
                <c:pt idx="2">
                  <c:v>30</c:v>
                </c:pt>
              </c:numCache>
            </c:numRef>
          </c:val>
          <c:smooth val="0"/>
          <c:extLst>
            <c:ext xmlns:c16="http://schemas.microsoft.com/office/drawing/2014/chart" uri="{C3380CC4-5D6E-409C-BE32-E72D297353CC}">
              <c16:uniqueId val="{00000004-F980-45B9-B78E-295B5909D5E3}"/>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55EE-4D8B-A7C5-F8207BCF150E}"/>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55EE-4D8B-A7C5-F8207BCF150E}"/>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1A68-4B86-8EE9-F02912856A7A}"/>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1A68-4B86-8EE9-F02912856A7A}"/>
            </c:ext>
          </c:extLst>
        </c:ser>
        <c:dLbls>
          <c:showLegendKey val="0"/>
          <c:showVal val="0"/>
          <c:showCatName val="0"/>
          <c:showSerName val="0"/>
          <c:showPercent val="0"/>
          <c:showBubbleSize val="0"/>
        </c:dLbls>
        <c:marker val="1"/>
        <c:smooth val="0"/>
        <c:axId val="221106384"/>
        <c:axId val="1"/>
      </c:lineChart>
      <c:catAx>
        <c:axId val="2211063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1106384"/>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A694-47DD-ACC0-5807BBBF27B6}"/>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A694-47DD-ACC0-5807BBBF27B6}"/>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'RG10-2'!$M$5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'RG10-2'!$M$6:$M$17</c:f>
              <c:numCache>
                <c:formatCode>0</c:formatCode>
                <c:ptCount val="12"/>
                <c:pt idx="0">
                  <c:v>68</c:v>
                </c:pt>
                <c:pt idx="1">
                  <c:v>68</c:v>
                </c:pt>
                <c:pt idx="2">
                  <c:v>68</c:v>
                </c:pt>
                <c:pt idx="3">
                  <c:v>62</c:v>
                </c:pt>
              </c:numCache>
            </c:numRef>
          </c:val>
          <c:smooth val="0"/>
          <c:extLst>
            <c:ext xmlns:c16="http://schemas.microsoft.com/office/drawing/2014/chart" uri="{C3380CC4-5D6E-409C-BE32-E72D297353CC}">
              <c16:uniqueId val="{00000001-B454-4649-A22A-6383A21A1061}"/>
            </c:ext>
          </c:extLst>
        </c:ser>
        <c:ser>
          <c:idx val="1"/>
          <c:order val="1"/>
          <c:tx>
            <c:strRef>
              <c:f>'RG10-2'!$N$5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'RG10-2'!$N$6:$N$17</c:f>
              <c:numCache>
                <c:formatCode>0</c:formatCode>
                <c:ptCount val="12"/>
                <c:pt idx="0">
                  <c:v>90</c:v>
                </c:pt>
                <c:pt idx="1">
                  <c:v>90</c:v>
                </c:pt>
                <c:pt idx="2">
                  <c:v>90</c:v>
                </c:pt>
                <c:pt idx="3">
                  <c:v>90</c:v>
                </c:pt>
                <c:pt idx="4">
                  <c:v>90</c:v>
                </c:pt>
                <c:pt idx="5">
                  <c:v>90</c:v>
                </c:pt>
                <c:pt idx="6">
                  <c:v>90</c:v>
                </c:pt>
                <c:pt idx="7">
                  <c:v>90</c:v>
                </c:pt>
                <c:pt idx="8">
                  <c:v>90</c:v>
                </c:pt>
                <c:pt idx="9">
                  <c:v>90</c:v>
                </c:pt>
                <c:pt idx="10">
                  <c:v>90</c:v>
                </c:pt>
                <c:pt idx="11">
                  <c:v>90</c:v>
                </c:pt>
              </c:numCache>
            </c:numRef>
          </c:val>
          <c:smooth val="0"/>
          <c:extLst>
            <c:ext xmlns:c16="http://schemas.microsoft.com/office/drawing/2014/chart" uri="{C3380CC4-5D6E-409C-BE32-E72D297353CC}">
              <c16:uniqueId val="{00000002-B454-4649-A22A-6383A21A1061}"/>
            </c:ext>
          </c:extLst>
        </c:ser>
        <c:ser>
          <c:idx val="2"/>
          <c:order val="2"/>
          <c:tx>
            <c:strRef>
              <c:f>'RG10-2'!$O$5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'RG10-2'!$O$6:$O$17</c:f>
              <c:numCache>
                <c:formatCode>0</c:formatCode>
                <c:ptCount val="12"/>
                <c:pt idx="0">
                  <c:v>95</c:v>
                </c:pt>
                <c:pt idx="1">
                  <c:v>95</c:v>
                </c:pt>
                <c:pt idx="2">
                  <c:v>95</c:v>
                </c:pt>
                <c:pt idx="3">
                  <c:v>95</c:v>
                </c:pt>
              </c:numCache>
            </c:numRef>
          </c:val>
          <c:smooth val="0"/>
          <c:extLst>
            <c:ext xmlns:c16="http://schemas.microsoft.com/office/drawing/2014/chart" uri="{C3380CC4-5D6E-409C-BE32-E72D297353CC}">
              <c16:uniqueId val="{00000003-B454-4649-A22A-6383A21A1061}"/>
            </c:ext>
          </c:extLst>
        </c:ser>
        <c:ser>
          <c:idx val="3"/>
          <c:order val="3"/>
          <c:tx>
            <c:strRef>
              <c:f>'RG10-2'!$P$5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'RG10-2'!$P$6:$P$17</c:f>
              <c:numCache>
                <c:formatCode>0</c:formatCode>
                <c:ptCount val="12"/>
                <c:pt idx="0">
                  <c:v>50</c:v>
                </c:pt>
                <c:pt idx="1">
                  <c:v>50</c:v>
                </c:pt>
                <c:pt idx="2">
                  <c:v>50</c:v>
                </c:pt>
                <c:pt idx="3">
                  <c:v>50</c:v>
                </c:pt>
              </c:numCache>
            </c:numRef>
          </c:val>
          <c:smooth val="0"/>
          <c:extLst>
            <c:ext xmlns:c16="http://schemas.microsoft.com/office/drawing/2014/chart" uri="{C3380CC4-5D6E-409C-BE32-E72D297353CC}">
              <c16:uniqueId val="{00000004-B454-4649-A22A-6383A21A1061}"/>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50BD-4470-9BAD-32187C482B47}"/>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50BD-4470-9BAD-32187C482B47}"/>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B66C-4271-A14F-933B7223E8A5}"/>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B66C-4271-A14F-933B7223E8A5}"/>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'RG10-3'!$M$5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'RG10-3'!$M$6:$M$17</c:f>
              <c:numCache>
                <c:formatCode>0</c:formatCode>
                <c:ptCount val="12"/>
                <c:pt idx="0">
                  <c:v>75</c:v>
                </c:pt>
                <c:pt idx="1">
                  <c:v>75</c:v>
                </c:pt>
                <c:pt idx="2">
                  <c:v>75</c:v>
                </c:pt>
                <c:pt idx="3">
                  <c:v>80</c:v>
                </c:pt>
              </c:numCache>
            </c:numRef>
          </c:val>
          <c:smooth val="0"/>
          <c:extLst>
            <c:ext xmlns:c16="http://schemas.microsoft.com/office/drawing/2014/chart" uri="{C3380CC4-5D6E-409C-BE32-E72D297353CC}">
              <c16:uniqueId val="{00000001-8425-4040-99AD-3BCF284AC408}"/>
            </c:ext>
          </c:extLst>
        </c:ser>
        <c:ser>
          <c:idx val="1"/>
          <c:order val="1"/>
          <c:tx>
            <c:strRef>
              <c:f>'RG10-3'!$N$5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'RG10-3'!$N$6:$N$17</c:f>
              <c:numCache>
                <c:formatCode>0</c:formatCode>
                <c:ptCount val="12"/>
                <c:pt idx="0">
                  <c:v>90</c:v>
                </c:pt>
                <c:pt idx="1">
                  <c:v>90</c:v>
                </c:pt>
                <c:pt idx="2">
                  <c:v>90</c:v>
                </c:pt>
                <c:pt idx="3">
                  <c:v>90</c:v>
                </c:pt>
                <c:pt idx="4">
                  <c:v>90</c:v>
                </c:pt>
                <c:pt idx="5">
                  <c:v>90</c:v>
                </c:pt>
                <c:pt idx="6">
                  <c:v>90</c:v>
                </c:pt>
                <c:pt idx="7">
                  <c:v>90</c:v>
                </c:pt>
                <c:pt idx="8">
                  <c:v>90</c:v>
                </c:pt>
                <c:pt idx="9">
                  <c:v>90</c:v>
                </c:pt>
                <c:pt idx="10">
                  <c:v>90</c:v>
                </c:pt>
                <c:pt idx="11">
                  <c:v>90</c:v>
                </c:pt>
              </c:numCache>
            </c:numRef>
          </c:val>
          <c:smooth val="0"/>
          <c:extLst>
            <c:ext xmlns:c16="http://schemas.microsoft.com/office/drawing/2014/chart" uri="{C3380CC4-5D6E-409C-BE32-E72D297353CC}">
              <c16:uniqueId val="{00000002-8425-4040-99AD-3BCF284AC408}"/>
            </c:ext>
          </c:extLst>
        </c:ser>
        <c:ser>
          <c:idx val="2"/>
          <c:order val="2"/>
          <c:tx>
            <c:strRef>
              <c:f>'RG10-3'!$O$5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'RG10-3'!$O$6:$O$17</c:f>
              <c:numCache>
                <c:formatCode>0</c:formatCode>
                <c:ptCount val="12"/>
                <c:pt idx="0">
                  <c:v>99</c:v>
                </c:pt>
                <c:pt idx="1">
                  <c:v>99</c:v>
                </c:pt>
                <c:pt idx="2">
                  <c:v>99</c:v>
                </c:pt>
                <c:pt idx="3">
                  <c:v>99</c:v>
                </c:pt>
              </c:numCache>
            </c:numRef>
          </c:val>
          <c:smooth val="0"/>
          <c:extLst>
            <c:ext xmlns:c16="http://schemas.microsoft.com/office/drawing/2014/chart" uri="{C3380CC4-5D6E-409C-BE32-E72D297353CC}">
              <c16:uniqueId val="{00000003-8425-4040-99AD-3BCF284AC408}"/>
            </c:ext>
          </c:extLst>
        </c:ser>
        <c:ser>
          <c:idx val="3"/>
          <c:order val="3"/>
          <c:tx>
            <c:strRef>
              <c:f>'RG10-3'!$P$5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'RG10-3'!$P$6:$P$17</c:f>
              <c:numCache>
                <c:formatCode>0</c:formatCode>
                <c:ptCount val="12"/>
                <c:pt idx="0">
                  <c:v>80</c:v>
                </c:pt>
                <c:pt idx="1">
                  <c:v>70</c:v>
                </c:pt>
                <c:pt idx="2">
                  <c:v>60</c:v>
                </c:pt>
                <c:pt idx="3">
                  <c:v>63</c:v>
                </c:pt>
              </c:numCache>
            </c:numRef>
          </c:val>
          <c:smooth val="0"/>
          <c:extLst>
            <c:ext xmlns:c16="http://schemas.microsoft.com/office/drawing/2014/chart" uri="{C3380CC4-5D6E-409C-BE32-E72D297353CC}">
              <c16:uniqueId val="{00000004-8425-4040-99AD-3BCF284AC408}"/>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F73D-4A19-B3ED-134811469944}"/>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F73D-4A19-B3ED-134811469944}"/>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3FCB-4EFD-A47C-86CC3DDE9582}"/>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3FCB-4EFD-A47C-86CC3DDE9582}"/>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'RG10-4'!$M$5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'RG10-4'!$M$6:$M$17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3E2-4C95-852C-A1D06FEA91D7}"/>
            </c:ext>
          </c:extLst>
        </c:ser>
        <c:ser>
          <c:idx val="1"/>
          <c:order val="1"/>
          <c:tx>
            <c:strRef>
              <c:f>'RG10-4'!$N$5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'RG10-4'!$N$6:$N$17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3E2-4C95-852C-A1D06FEA91D7}"/>
            </c:ext>
          </c:extLst>
        </c:ser>
        <c:ser>
          <c:idx val="2"/>
          <c:order val="2"/>
          <c:tx>
            <c:strRef>
              <c:f>'RG10-4'!$O$5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'RG10-4'!$O$6:$O$17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F3E2-4C95-852C-A1D06FEA91D7}"/>
            </c:ext>
          </c:extLst>
        </c:ser>
        <c:ser>
          <c:idx val="3"/>
          <c:order val="3"/>
          <c:tx>
            <c:strRef>
              <c:f>'RG10-4'!$P$5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'RG10-4'!$P$6:$P$17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F3E2-4C95-852C-A1D06FEA91D7}"/>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AACD-49EA-8C9A-E8396B8802CF}"/>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AACD-49EA-8C9A-E8396B8802CF}"/>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D1A7-462B-92C9-345216B2DA42}"/>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D1A7-462B-92C9-345216B2DA42}"/>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'RG9-1'!$M$5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'RG9-1'!$M$6:$M$17</c:f>
              <c:numCache>
                <c:formatCode>0</c:formatCode>
                <c:ptCount val="12"/>
                <c:pt idx="0">
                  <c:v>60</c:v>
                </c:pt>
                <c:pt idx="1">
                  <c:v>60</c:v>
                </c:pt>
                <c:pt idx="2">
                  <c:v>65</c:v>
                </c:pt>
              </c:numCache>
            </c:numRef>
          </c:val>
          <c:smooth val="0"/>
          <c:extLst>
            <c:ext xmlns:c16="http://schemas.microsoft.com/office/drawing/2014/chart" uri="{C3380CC4-5D6E-409C-BE32-E72D297353CC}">
              <c16:uniqueId val="{00000001-6761-4459-8390-7EEF0F6652A6}"/>
            </c:ext>
          </c:extLst>
        </c:ser>
        <c:ser>
          <c:idx val="1"/>
          <c:order val="1"/>
          <c:tx>
            <c:strRef>
              <c:f>'RG9-1'!$N$5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'RG9-1'!$N$6:$N$17</c:f>
              <c:numCache>
                <c:formatCode>0</c:formatCode>
                <c:ptCount val="12"/>
                <c:pt idx="0">
                  <c:v>80</c:v>
                </c:pt>
                <c:pt idx="1">
                  <c:v>80</c:v>
                </c:pt>
                <c:pt idx="2">
                  <c:v>80</c:v>
                </c:pt>
                <c:pt idx="3">
                  <c:v>80</c:v>
                </c:pt>
                <c:pt idx="4">
                  <c:v>80</c:v>
                </c:pt>
                <c:pt idx="5">
                  <c:v>80</c:v>
                </c:pt>
                <c:pt idx="6">
                  <c:v>80</c:v>
                </c:pt>
                <c:pt idx="7">
                  <c:v>80</c:v>
                </c:pt>
                <c:pt idx="8">
                  <c:v>90</c:v>
                </c:pt>
                <c:pt idx="9">
                  <c:v>90</c:v>
                </c:pt>
                <c:pt idx="10">
                  <c:v>90</c:v>
                </c:pt>
                <c:pt idx="11">
                  <c:v>90</c:v>
                </c:pt>
              </c:numCache>
            </c:numRef>
          </c:val>
          <c:smooth val="0"/>
          <c:extLst>
            <c:ext xmlns:c16="http://schemas.microsoft.com/office/drawing/2014/chart" uri="{C3380CC4-5D6E-409C-BE32-E72D297353CC}">
              <c16:uniqueId val="{00000002-6761-4459-8390-7EEF0F6652A6}"/>
            </c:ext>
          </c:extLst>
        </c:ser>
        <c:ser>
          <c:idx val="2"/>
          <c:order val="2"/>
          <c:tx>
            <c:strRef>
              <c:f>'RG9-1'!$O$5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'RG9-1'!$O$6:$O$17</c:f>
              <c:numCache>
                <c:formatCode>0</c:formatCode>
                <c:ptCount val="12"/>
                <c:pt idx="0">
                  <c:v>90</c:v>
                </c:pt>
                <c:pt idx="1">
                  <c:v>90</c:v>
                </c:pt>
                <c:pt idx="2">
                  <c:v>90</c:v>
                </c:pt>
              </c:numCache>
            </c:numRef>
          </c:val>
          <c:smooth val="0"/>
          <c:extLst>
            <c:ext xmlns:c16="http://schemas.microsoft.com/office/drawing/2014/chart" uri="{C3380CC4-5D6E-409C-BE32-E72D297353CC}">
              <c16:uniqueId val="{00000003-6761-4459-8390-7EEF0F6652A6}"/>
            </c:ext>
          </c:extLst>
        </c:ser>
        <c:ser>
          <c:idx val="3"/>
          <c:order val="3"/>
          <c:tx>
            <c:strRef>
              <c:f>'RG9-1'!$P$5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'RG9-1'!$P$6:$P$17</c:f>
              <c:numCache>
                <c:formatCode>0</c:formatCode>
                <c:ptCount val="12"/>
                <c:pt idx="0">
                  <c:v>45</c:v>
                </c:pt>
                <c:pt idx="1">
                  <c:v>45</c:v>
                </c:pt>
                <c:pt idx="2">
                  <c:v>45</c:v>
                </c:pt>
              </c:numCache>
            </c:numRef>
          </c:val>
          <c:smooth val="0"/>
          <c:extLst>
            <c:ext xmlns:c16="http://schemas.microsoft.com/office/drawing/2014/chart" uri="{C3380CC4-5D6E-409C-BE32-E72D297353CC}">
              <c16:uniqueId val="{00000004-6761-4459-8390-7EEF0F6652A6}"/>
            </c:ext>
          </c:extLst>
        </c:ser>
        <c:dLbls>
          <c:showLegendKey val="0"/>
          <c:showVal val="0"/>
          <c:showCatName val="0"/>
          <c:showSerName val="0"/>
          <c:showPercent val="0"/>
          <c:showBubbleSize val="0"/>
        </c:dLbls>
        <c:smooth val="0"/>
        <c:axId val="221108680"/>
        <c:axId val="1"/>
      </c:lineChart>
      <c:catAx>
        <c:axId val="221108680"/>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10868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'RG10-5'!$M$5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'RG10-5'!$M$6:$M$17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E7A-4D79-8547-930CBF10143A}"/>
            </c:ext>
          </c:extLst>
        </c:ser>
        <c:ser>
          <c:idx val="1"/>
          <c:order val="1"/>
          <c:tx>
            <c:strRef>
              <c:f>'RG10-5'!$N$5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'RG10-5'!$N$6:$N$17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E7A-4D79-8547-930CBF10143A}"/>
            </c:ext>
          </c:extLst>
        </c:ser>
        <c:ser>
          <c:idx val="2"/>
          <c:order val="2"/>
          <c:tx>
            <c:strRef>
              <c:f>'RG10-5'!$O$5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'RG10-5'!$O$6:$O$17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E7A-4D79-8547-930CBF10143A}"/>
            </c:ext>
          </c:extLst>
        </c:ser>
        <c:ser>
          <c:idx val="3"/>
          <c:order val="3"/>
          <c:tx>
            <c:strRef>
              <c:f>'RG10-5'!$P$5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'RG10-5'!$P$6:$P$17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6E7A-4D79-8547-930CBF10143A}"/>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26B8-4CAF-BD16-901CE10A0EE8}"/>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26B8-4CAF-BD16-901CE10A0EE8}"/>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8550-4F28-A869-A989B2EBF820}"/>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8550-4F28-A869-A989B2EBF820}"/>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'RG11-1'!$M$5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'RG11-1'!$M$6:$M$17</c:f>
              <c:numCache>
                <c:formatCode>0</c:formatCode>
                <c:ptCount val="12"/>
                <c:pt idx="0">
                  <c:v>55</c:v>
                </c:pt>
                <c:pt idx="1">
                  <c:v>55</c:v>
                </c:pt>
                <c:pt idx="2">
                  <c:v>55</c:v>
                </c:pt>
                <c:pt idx="3">
                  <c:v>65</c:v>
                </c:pt>
              </c:numCache>
            </c:numRef>
          </c:val>
          <c:smooth val="0"/>
          <c:extLst>
            <c:ext xmlns:c16="http://schemas.microsoft.com/office/drawing/2014/chart" uri="{C3380CC4-5D6E-409C-BE32-E72D297353CC}">
              <c16:uniqueId val="{00000001-0440-4FDD-8945-B9B28A0F712E}"/>
            </c:ext>
          </c:extLst>
        </c:ser>
        <c:ser>
          <c:idx val="1"/>
          <c:order val="1"/>
          <c:tx>
            <c:strRef>
              <c:f>'RG11-1'!$N$5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'RG11-1'!$N$6:$N$17</c:f>
              <c:numCache>
                <c:formatCode>0</c:formatCode>
                <c:ptCount val="12"/>
                <c:pt idx="0">
                  <c:v>90</c:v>
                </c:pt>
                <c:pt idx="1">
                  <c:v>90</c:v>
                </c:pt>
                <c:pt idx="2">
                  <c:v>90</c:v>
                </c:pt>
                <c:pt idx="3">
                  <c:v>90</c:v>
                </c:pt>
                <c:pt idx="4">
                  <c:v>90</c:v>
                </c:pt>
                <c:pt idx="5">
                  <c:v>90</c:v>
                </c:pt>
                <c:pt idx="6">
                  <c:v>90</c:v>
                </c:pt>
                <c:pt idx="7">
                  <c:v>90</c:v>
                </c:pt>
                <c:pt idx="8">
                  <c:v>90</c:v>
                </c:pt>
                <c:pt idx="9">
                  <c:v>90</c:v>
                </c:pt>
                <c:pt idx="10">
                  <c:v>90</c:v>
                </c:pt>
                <c:pt idx="11">
                  <c:v>90</c:v>
                </c:pt>
              </c:numCache>
            </c:numRef>
          </c:val>
          <c:smooth val="0"/>
          <c:extLst>
            <c:ext xmlns:c16="http://schemas.microsoft.com/office/drawing/2014/chart" uri="{C3380CC4-5D6E-409C-BE32-E72D297353CC}">
              <c16:uniqueId val="{00000002-0440-4FDD-8945-B9B28A0F712E}"/>
            </c:ext>
          </c:extLst>
        </c:ser>
        <c:ser>
          <c:idx val="2"/>
          <c:order val="2"/>
          <c:tx>
            <c:strRef>
              <c:f>'RG11-1'!$O$5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'RG11-1'!$O$6:$O$17</c:f>
              <c:numCache>
                <c:formatCode>0</c:formatCode>
                <c:ptCount val="12"/>
                <c:pt idx="0">
                  <c:v>95</c:v>
                </c:pt>
                <c:pt idx="1">
                  <c:v>95</c:v>
                </c:pt>
                <c:pt idx="2">
                  <c:v>95</c:v>
                </c:pt>
                <c:pt idx="3">
                  <c:v>95</c:v>
                </c:pt>
              </c:numCache>
            </c:numRef>
          </c:val>
          <c:smooth val="0"/>
          <c:extLst>
            <c:ext xmlns:c16="http://schemas.microsoft.com/office/drawing/2014/chart" uri="{C3380CC4-5D6E-409C-BE32-E72D297353CC}">
              <c16:uniqueId val="{00000003-0440-4FDD-8945-B9B28A0F712E}"/>
            </c:ext>
          </c:extLst>
        </c:ser>
        <c:ser>
          <c:idx val="3"/>
          <c:order val="3"/>
          <c:tx>
            <c:strRef>
              <c:f>'RG11-1'!$P$5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'RG11-1'!$P$6:$P$17</c:f>
              <c:numCache>
                <c:formatCode>0</c:formatCode>
                <c:ptCount val="12"/>
                <c:pt idx="0">
                  <c:v>70</c:v>
                </c:pt>
                <c:pt idx="1">
                  <c:v>70</c:v>
                </c:pt>
                <c:pt idx="2">
                  <c:v>70</c:v>
                </c:pt>
                <c:pt idx="3">
                  <c:v>70</c:v>
                </c:pt>
              </c:numCache>
            </c:numRef>
          </c:val>
          <c:smooth val="0"/>
          <c:extLst>
            <c:ext xmlns:c16="http://schemas.microsoft.com/office/drawing/2014/chart" uri="{C3380CC4-5D6E-409C-BE32-E72D297353CC}">
              <c16:uniqueId val="{00000004-0440-4FDD-8945-B9B28A0F712E}"/>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6408-4FA8-A794-B6145A21133A}"/>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6408-4FA8-A794-B6145A21133A}"/>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0FBF-4E81-BAB9-0220C79C25CD}"/>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0FBF-4E81-BAB9-0220C79C25CD}"/>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'RG11-2'!$M$5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'RG11-2'!$M$6:$M$17</c:f>
              <c:numCache>
                <c:formatCode>0</c:formatCode>
                <c:ptCount val="12"/>
                <c:pt idx="0">
                  <c:v>72</c:v>
                </c:pt>
                <c:pt idx="1">
                  <c:v>72</c:v>
                </c:pt>
                <c:pt idx="2">
                  <c:v>72</c:v>
                </c:pt>
                <c:pt idx="3">
                  <c:v>72</c:v>
                </c:pt>
              </c:numCache>
            </c:numRef>
          </c:val>
          <c:smooth val="0"/>
          <c:extLst>
            <c:ext xmlns:c16="http://schemas.microsoft.com/office/drawing/2014/chart" uri="{C3380CC4-5D6E-409C-BE32-E72D297353CC}">
              <c16:uniqueId val="{00000001-D9C6-47BF-B441-3B9632214964}"/>
            </c:ext>
          </c:extLst>
        </c:ser>
        <c:ser>
          <c:idx val="1"/>
          <c:order val="1"/>
          <c:tx>
            <c:strRef>
              <c:f>'RG11-2'!$N$5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'RG11-2'!$N$6:$N$17</c:f>
              <c:numCache>
                <c:formatCode>0</c:formatCode>
                <c:ptCount val="12"/>
                <c:pt idx="0">
                  <c:v>90</c:v>
                </c:pt>
                <c:pt idx="1">
                  <c:v>90</c:v>
                </c:pt>
                <c:pt idx="2">
                  <c:v>90</c:v>
                </c:pt>
                <c:pt idx="3">
                  <c:v>90</c:v>
                </c:pt>
                <c:pt idx="4">
                  <c:v>90</c:v>
                </c:pt>
                <c:pt idx="5">
                  <c:v>90</c:v>
                </c:pt>
                <c:pt idx="6">
                  <c:v>90</c:v>
                </c:pt>
                <c:pt idx="7">
                  <c:v>90</c:v>
                </c:pt>
                <c:pt idx="8">
                  <c:v>90</c:v>
                </c:pt>
                <c:pt idx="9">
                  <c:v>90</c:v>
                </c:pt>
                <c:pt idx="10">
                  <c:v>90</c:v>
                </c:pt>
                <c:pt idx="11">
                  <c:v>90</c:v>
                </c:pt>
              </c:numCache>
            </c:numRef>
          </c:val>
          <c:smooth val="0"/>
          <c:extLst>
            <c:ext xmlns:c16="http://schemas.microsoft.com/office/drawing/2014/chart" uri="{C3380CC4-5D6E-409C-BE32-E72D297353CC}">
              <c16:uniqueId val="{00000002-D9C6-47BF-B441-3B9632214964}"/>
            </c:ext>
          </c:extLst>
        </c:ser>
        <c:ser>
          <c:idx val="2"/>
          <c:order val="2"/>
          <c:tx>
            <c:strRef>
              <c:f>'RG11-2'!$O$5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'RG11-2'!$O$6:$O$17</c:f>
              <c:numCache>
                <c:formatCode>0</c:formatCode>
                <c:ptCount val="12"/>
                <c:pt idx="0">
                  <c:v>80</c:v>
                </c:pt>
                <c:pt idx="1">
                  <c:v>85</c:v>
                </c:pt>
                <c:pt idx="2">
                  <c:v>85</c:v>
                </c:pt>
                <c:pt idx="3">
                  <c:v>90</c:v>
                </c:pt>
              </c:numCache>
            </c:numRef>
          </c:val>
          <c:smooth val="0"/>
          <c:extLst>
            <c:ext xmlns:c16="http://schemas.microsoft.com/office/drawing/2014/chart" uri="{C3380CC4-5D6E-409C-BE32-E72D297353CC}">
              <c16:uniqueId val="{00000003-D9C6-47BF-B441-3B9632214964}"/>
            </c:ext>
          </c:extLst>
        </c:ser>
        <c:ser>
          <c:idx val="3"/>
          <c:order val="3"/>
          <c:tx>
            <c:strRef>
              <c:f>'RG11-2'!$P$5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'RG11-2'!$P$6:$P$17</c:f>
              <c:numCache>
                <c:formatCode>0</c:formatCode>
                <c:ptCount val="12"/>
                <c:pt idx="0">
                  <c:v>40</c:v>
                </c:pt>
                <c:pt idx="1">
                  <c:v>40</c:v>
                </c:pt>
                <c:pt idx="2">
                  <c:v>40</c:v>
                </c:pt>
                <c:pt idx="3">
                  <c:v>40</c:v>
                </c:pt>
              </c:numCache>
            </c:numRef>
          </c:val>
          <c:smooth val="0"/>
          <c:extLst>
            <c:ext xmlns:c16="http://schemas.microsoft.com/office/drawing/2014/chart" uri="{C3380CC4-5D6E-409C-BE32-E72D297353CC}">
              <c16:uniqueId val="{00000004-D9C6-47BF-B441-3B9632214964}"/>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FD08-4899-8597-E49DDBE4B97B}"/>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FD08-4899-8597-E49DDBE4B97B}"/>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A2D8-44E6-9DBE-A2D680A343BF}"/>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A2D8-44E6-9DBE-A2D680A343BF}"/>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'RG11-3'!$M$5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'RG11-3'!$M$6:$M$17</c:f>
              <c:numCache>
                <c:formatCode>0</c:formatCode>
                <c:ptCount val="12"/>
                <c:pt idx="0">
                  <c:v>50</c:v>
                </c:pt>
                <c:pt idx="1">
                  <c:v>50</c:v>
                </c:pt>
                <c:pt idx="2">
                  <c:v>50</c:v>
                </c:pt>
                <c:pt idx="3">
                  <c:v>55</c:v>
                </c:pt>
              </c:numCache>
            </c:numRef>
          </c:val>
          <c:smooth val="0"/>
          <c:extLst>
            <c:ext xmlns:c16="http://schemas.microsoft.com/office/drawing/2014/chart" uri="{C3380CC4-5D6E-409C-BE32-E72D297353CC}">
              <c16:uniqueId val="{00000001-E6EF-4B01-B2D4-0DBBC9E26B25}"/>
            </c:ext>
          </c:extLst>
        </c:ser>
        <c:ser>
          <c:idx val="1"/>
          <c:order val="1"/>
          <c:tx>
            <c:strRef>
              <c:f>'RG11-3'!$N$5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'RG11-3'!$N$6:$N$17</c:f>
              <c:numCache>
                <c:formatCode>0</c:formatCode>
                <c:ptCount val="12"/>
                <c:pt idx="0">
                  <c:v>95</c:v>
                </c:pt>
                <c:pt idx="1">
                  <c:v>95</c:v>
                </c:pt>
                <c:pt idx="2">
                  <c:v>95</c:v>
                </c:pt>
                <c:pt idx="3">
                  <c:v>95</c:v>
                </c:pt>
                <c:pt idx="4">
                  <c:v>95</c:v>
                </c:pt>
                <c:pt idx="5">
                  <c:v>95</c:v>
                </c:pt>
                <c:pt idx="6">
                  <c:v>95</c:v>
                </c:pt>
                <c:pt idx="7">
                  <c:v>95</c:v>
                </c:pt>
                <c:pt idx="8">
                  <c:v>95</c:v>
                </c:pt>
                <c:pt idx="9">
                  <c:v>95</c:v>
                </c:pt>
                <c:pt idx="10">
                  <c:v>95</c:v>
                </c:pt>
                <c:pt idx="11">
                  <c:v>95</c:v>
                </c:pt>
              </c:numCache>
            </c:numRef>
          </c:val>
          <c:smooth val="0"/>
          <c:extLst>
            <c:ext xmlns:c16="http://schemas.microsoft.com/office/drawing/2014/chart" uri="{C3380CC4-5D6E-409C-BE32-E72D297353CC}">
              <c16:uniqueId val="{00000002-E6EF-4B01-B2D4-0DBBC9E26B25}"/>
            </c:ext>
          </c:extLst>
        </c:ser>
        <c:ser>
          <c:idx val="2"/>
          <c:order val="2"/>
          <c:tx>
            <c:strRef>
              <c:f>'RG11-3'!$O$5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'RG11-3'!$O$6:$O$17</c:f>
              <c:numCache>
                <c:formatCode>0</c:formatCode>
                <c:ptCount val="12"/>
                <c:pt idx="0">
                  <c:v>75</c:v>
                </c:pt>
                <c:pt idx="1">
                  <c:v>75</c:v>
                </c:pt>
                <c:pt idx="2">
                  <c:v>75</c:v>
                </c:pt>
                <c:pt idx="3">
                  <c:v>75</c:v>
                </c:pt>
              </c:numCache>
            </c:numRef>
          </c:val>
          <c:smooth val="0"/>
          <c:extLst>
            <c:ext xmlns:c16="http://schemas.microsoft.com/office/drawing/2014/chart" uri="{C3380CC4-5D6E-409C-BE32-E72D297353CC}">
              <c16:uniqueId val="{00000003-E6EF-4B01-B2D4-0DBBC9E26B25}"/>
            </c:ext>
          </c:extLst>
        </c:ser>
        <c:ser>
          <c:idx val="3"/>
          <c:order val="3"/>
          <c:tx>
            <c:strRef>
              <c:f>'RG11-3'!$P$5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'RG11-3'!$P$6:$P$17</c:f>
              <c:numCache>
                <c:formatCode>0</c:formatCode>
                <c:ptCount val="12"/>
                <c:pt idx="0">
                  <c:v>30</c:v>
                </c:pt>
                <c:pt idx="1">
                  <c:v>30</c:v>
                </c:pt>
                <c:pt idx="2">
                  <c:v>30</c:v>
                </c:pt>
                <c:pt idx="3">
                  <c:v>30</c:v>
                </c:pt>
              </c:numCache>
            </c:numRef>
          </c:val>
          <c:smooth val="0"/>
          <c:extLst>
            <c:ext xmlns:c16="http://schemas.microsoft.com/office/drawing/2014/chart" uri="{C3380CC4-5D6E-409C-BE32-E72D297353CC}">
              <c16:uniqueId val="{00000004-E6EF-4B01-B2D4-0DBBC9E26B25}"/>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AC3A-4D77-B796-E2C54FF84D6C}"/>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AC3A-4D77-B796-E2C54FF84D6C}"/>
            </c:ext>
          </c:extLst>
        </c:ser>
        <c:dLbls>
          <c:showLegendKey val="0"/>
          <c:showVal val="0"/>
          <c:showCatName val="0"/>
          <c:showSerName val="0"/>
          <c:showPercent val="0"/>
          <c:showBubbleSize val="0"/>
        </c:dLbls>
        <c:marker val="1"/>
        <c:smooth val="0"/>
        <c:axId val="219530384"/>
        <c:axId val="1"/>
      </c:lineChart>
      <c:catAx>
        <c:axId val="2195303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9530384"/>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7820-493F-8B30-4CD9C8FD61A1}"/>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7820-493F-8B30-4CD9C8FD61A1}"/>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C29B-4F07-9635-19B6076CAFF6}"/>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C29B-4F07-9635-19B6076CAFF6}"/>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'RG11-4'!$M$5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'RG11-4'!$M$6:$M$17</c:f>
              <c:numCache>
                <c:formatCode>0</c:formatCode>
                <c:ptCount val="12"/>
                <c:pt idx="0">
                  <c:v>50</c:v>
                </c:pt>
                <c:pt idx="1">
                  <c:v>50</c:v>
                </c:pt>
                <c:pt idx="2">
                  <c:v>50</c:v>
                </c:pt>
                <c:pt idx="3">
                  <c:v>55</c:v>
                </c:pt>
              </c:numCache>
            </c:numRef>
          </c:val>
          <c:smooth val="0"/>
          <c:extLst>
            <c:ext xmlns:c16="http://schemas.microsoft.com/office/drawing/2014/chart" uri="{C3380CC4-5D6E-409C-BE32-E72D297353CC}">
              <c16:uniqueId val="{00000001-BE4C-4DDD-A34C-358263E2ECDF}"/>
            </c:ext>
          </c:extLst>
        </c:ser>
        <c:ser>
          <c:idx val="1"/>
          <c:order val="1"/>
          <c:tx>
            <c:strRef>
              <c:f>'RG11-4'!$N$5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'RG11-4'!$N$6:$N$17</c:f>
              <c:numCache>
                <c:formatCode>0</c:formatCode>
                <c:ptCount val="12"/>
                <c:pt idx="0">
                  <c:v>90</c:v>
                </c:pt>
                <c:pt idx="1">
                  <c:v>90</c:v>
                </c:pt>
                <c:pt idx="2">
                  <c:v>90</c:v>
                </c:pt>
                <c:pt idx="3">
                  <c:v>90</c:v>
                </c:pt>
                <c:pt idx="4">
                  <c:v>90</c:v>
                </c:pt>
                <c:pt idx="5">
                  <c:v>90</c:v>
                </c:pt>
                <c:pt idx="6">
                  <c:v>90</c:v>
                </c:pt>
                <c:pt idx="7">
                  <c:v>90</c:v>
                </c:pt>
                <c:pt idx="8">
                  <c:v>90</c:v>
                </c:pt>
                <c:pt idx="9">
                  <c:v>90</c:v>
                </c:pt>
                <c:pt idx="10">
                  <c:v>90</c:v>
                </c:pt>
                <c:pt idx="11">
                  <c:v>90</c:v>
                </c:pt>
              </c:numCache>
            </c:numRef>
          </c:val>
          <c:smooth val="0"/>
          <c:extLst>
            <c:ext xmlns:c16="http://schemas.microsoft.com/office/drawing/2014/chart" uri="{C3380CC4-5D6E-409C-BE32-E72D297353CC}">
              <c16:uniqueId val="{00000002-BE4C-4DDD-A34C-358263E2ECDF}"/>
            </c:ext>
          </c:extLst>
        </c:ser>
        <c:ser>
          <c:idx val="2"/>
          <c:order val="2"/>
          <c:tx>
            <c:strRef>
              <c:f>'RG11-4'!$O$5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'RG11-4'!$O$6:$O$17</c:f>
              <c:numCache>
                <c:formatCode>0</c:formatCode>
                <c:ptCount val="12"/>
                <c:pt idx="0">
                  <c:v>85</c:v>
                </c:pt>
                <c:pt idx="1">
                  <c:v>85</c:v>
                </c:pt>
                <c:pt idx="2">
                  <c:v>90</c:v>
                </c:pt>
                <c:pt idx="3">
                  <c:v>90</c:v>
                </c:pt>
              </c:numCache>
            </c:numRef>
          </c:val>
          <c:smooth val="0"/>
          <c:extLst>
            <c:ext xmlns:c16="http://schemas.microsoft.com/office/drawing/2014/chart" uri="{C3380CC4-5D6E-409C-BE32-E72D297353CC}">
              <c16:uniqueId val="{00000003-BE4C-4DDD-A34C-358263E2ECDF}"/>
            </c:ext>
          </c:extLst>
        </c:ser>
        <c:ser>
          <c:idx val="3"/>
          <c:order val="3"/>
          <c:tx>
            <c:strRef>
              <c:f>'RG11-4'!$P$5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'RG11-4'!$P$6:$P$17</c:f>
              <c:numCache>
                <c:formatCode>0</c:formatCode>
                <c:ptCount val="12"/>
                <c:pt idx="0">
                  <c:v>40</c:v>
                </c:pt>
                <c:pt idx="1">
                  <c:v>35</c:v>
                </c:pt>
                <c:pt idx="2">
                  <c:v>30</c:v>
                </c:pt>
                <c:pt idx="3">
                  <c:v>30</c:v>
                </c:pt>
              </c:numCache>
            </c:numRef>
          </c:val>
          <c:smooth val="0"/>
          <c:extLst>
            <c:ext xmlns:c16="http://schemas.microsoft.com/office/drawing/2014/chart" uri="{C3380CC4-5D6E-409C-BE32-E72D297353CC}">
              <c16:uniqueId val="{00000004-BE4C-4DDD-A34C-358263E2ECDF}"/>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6E3D-4D8F-AD0A-B1DB8E3DD697}"/>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6E3D-4D8F-AD0A-B1DB8E3DD697}"/>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CBAA-4D6F-B11C-B6AD8346B370}"/>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CBAA-4D6F-B11C-B6AD8346B370}"/>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'RG11-5'!$M$5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'RG11-5'!$M$6:$M$17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1E5-4B1D-8FF3-43743BCF3251}"/>
            </c:ext>
          </c:extLst>
        </c:ser>
        <c:ser>
          <c:idx val="1"/>
          <c:order val="1"/>
          <c:tx>
            <c:strRef>
              <c:f>'RG11-5'!$N$5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'RG11-5'!$N$6:$N$17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1E5-4B1D-8FF3-43743BCF3251}"/>
            </c:ext>
          </c:extLst>
        </c:ser>
        <c:ser>
          <c:idx val="2"/>
          <c:order val="2"/>
          <c:tx>
            <c:strRef>
              <c:f>'RG11-5'!$O$5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'RG11-5'!$O$6:$O$17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1E5-4B1D-8FF3-43743BCF3251}"/>
            </c:ext>
          </c:extLst>
        </c:ser>
        <c:ser>
          <c:idx val="3"/>
          <c:order val="3"/>
          <c:tx>
            <c:strRef>
              <c:f>'RG11-5'!$P$5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'RG11-5'!$P$6:$P$17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1E5-4B1D-8FF3-43743BCF3251}"/>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916C-4B94-9708-9E71D680FA15}"/>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916C-4B94-9708-9E71D680FA15}"/>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712A-443C-9054-587E9E133226}"/>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712A-443C-9054-587E9E133226}"/>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'RG12-1'!$M$5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'RG12-1'!$M$6:$M$17</c:f>
              <c:numCache>
                <c:formatCode>0</c:formatCode>
                <c:ptCount val="12"/>
                <c:pt idx="0">
                  <c:v>63</c:v>
                </c:pt>
                <c:pt idx="1">
                  <c:v>63</c:v>
                </c:pt>
                <c:pt idx="2">
                  <c:v>63</c:v>
                </c:pt>
                <c:pt idx="3">
                  <c:v>74</c:v>
                </c:pt>
              </c:numCache>
            </c:numRef>
          </c:val>
          <c:smooth val="0"/>
          <c:extLst>
            <c:ext xmlns:c16="http://schemas.microsoft.com/office/drawing/2014/chart" uri="{C3380CC4-5D6E-409C-BE32-E72D297353CC}">
              <c16:uniqueId val="{00000001-E60C-44DF-A68C-692ABFDBF40E}"/>
            </c:ext>
          </c:extLst>
        </c:ser>
        <c:ser>
          <c:idx val="1"/>
          <c:order val="1"/>
          <c:tx>
            <c:strRef>
              <c:f>'RG12-1'!$N$5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'RG12-1'!$N$6:$N$17</c:f>
              <c:numCache>
                <c:formatCode>0</c:formatCode>
                <c:ptCount val="12"/>
                <c:pt idx="0">
                  <c:v>85</c:v>
                </c:pt>
                <c:pt idx="1">
                  <c:v>85</c:v>
                </c:pt>
                <c:pt idx="2">
                  <c:v>85</c:v>
                </c:pt>
                <c:pt idx="3">
                  <c:v>85</c:v>
                </c:pt>
                <c:pt idx="4">
                  <c:v>85</c:v>
                </c:pt>
                <c:pt idx="5">
                  <c:v>85</c:v>
                </c:pt>
                <c:pt idx="6">
                  <c:v>90</c:v>
                </c:pt>
                <c:pt idx="7">
                  <c:v>90</c:v>
                </c:pt>
                <c:pt idx="8">
                  <c:v>90</c:v>
                </c:pt>
                <c:pt idx="9">
                  <c:v>95</c:v>
                </c:pt>
                <c:pt idx="10">
                  <c:v>95</c:v>
                </c:pt>
                <c:pt idx="11">
                  <c:v>95</c:v>
                </c:pt>
              </c:numCache>
            </c:numRef>
          </c:val>
          <c:smooth val="0"/>
          <c:extLst>
            <c:ext xmlns:c16="http://schemas.microsoft.com/office/drawing/2014/chart" uri="{C3380CC4-5D6E-409C-BE32-E72D297353CC}">
              <c16:uniqueId val="{00000002-E60C-44DF-A68C-692ABFDBF40E}"/>
            </c:ext>
          </c:extLst>
        </c:ser>
        <c:ser>
          <c:idx val="2"/>
          <c:order val="2"/>
          <c:tx>
            <c:strRef>
              <c:f>'RG12-1'!$O$5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'RG12-1'!$O$6:$O$17</c:f>
              <c:numCache>
                <c:formatCode>0</c:formatCode>
                <c:ptCount val="12"/>
                <c:pt idx="0">
                  <c:v>95</c:v>
                </c:pt>
                <c:pt idx="1">
                  <c:v>95</c:v>
                </c:pt>
                <c:pt idx="2">
                  <c:v>95</c:v>
                </c:pt>
                <c:pt idx="3">
                  <c:v>95</c:v>
                </c:pt>
              </c:numCache>
            </c:numRef>
          </c:val>
          <c:smooth val="0"/>
          <c:extLst>
            <c:ext xmlns:c16="http://schemas.microsoft.com/office/drawing/2014/chart" uri="{C3380CC4-5D6E-409C-BE32-E72D297353CC}">
              <c16:uniqueId val="{00000003-E60C-44DF-A68C-692ABFDBF40E}"/>
            </c:ext>
          </c:extLst>
        </c:ser>
        <c:ser>
          <c:idx val="3"/>
          <c:order val="3"/>
          <c:tx>
            <c:strRef>
              <c:f>'RG12-1'!$P$5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'RG12-1'!$P$6:$P$17</c:f>
              <c:numCache>
                <c:formatCode>0</c:formatCode>
                <c:ptCount val="12"/>
                <c:pt idx="0">
                  <c:v>50</c:v>
                </c:pt>
                <c:pt idx="1">
                  <c:v>50</c:v>
                </c:pt>
                <c:pt idx="2">
                  <c:v>50</c:v>
                </c:pt>
                <c:pt idx="3">
                  <c:v>55</c:v>
                </c:pt>
              </c:numCache>
            </c:numRef>
          </c:val>
          <c:smooth val="0"/>
          <c:extLst>
            <c:ext xmlns:c16="http://schemas.microsoft.com/office/drawing/2014/chart" uri="{C3380CC4-5D6E-409C-BE32-E72D297353CC}">
              <c16:uniqueId val="{00000004-E60C-44DF-A68C-692ABFDBF40E}"/>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4C14-4142-9BBE-CDC8C591D6C0}"/>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4C14-4142-9BBE-CDC8C591D6C0}"/>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59EF-4BD5-B3EB-E0D05E55852B}"/>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59EF-4BD5-B3EB-E0D05E55852B}"/>
            </c:ext>
          </c:extLst>
        </c:ser>
        <c:dLbls>
          <c:showLegendKey val="0"/>
          <c:showVal val="0"/>
          <c:showCatName val="0"/>
          <c:showSerName val="0"/>
          <c:showPercent val="0"/>
          <c:showBubbleSize val="0"/>
        </c:dLbls>
        <c:marker val="1"/>
        <c:smooth val="0"/>
        <c:axId val="221361840"/>
        <c:axId val="1"/>
      </c:lineChart>
      <c:catAx>
        <c:axId val="221361840"/>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1361840"/>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B761-45BE-8613-FD9C23A36227}"/>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B761-45BE-8613-FD9C23A36227}"/>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'RG12-2'!$M$5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'RG12-2'!$M$6:$M$17</c:f>
              <c:numCache>
                <c:formatCode>0</c:formatCode>
                <c:ptCount val="12"/>
                <c:pt idx="0">
                  <c:v>75</c:v>
                </c:pt>
                <c:pt idx="1">
                  <c:v>70</c:v>
                </c:pt>
                <c:pt idx="2">
                  <c:v>65</c:v>
                </c:pt>
                <c:pt idx="3">
                  <c:v>65</c:v>
                </c:pt>
              </c:numCache>
            </c:numRef>
          </c:val>
          <c:smooth val="0"/>
          <c:extLst>
            <c:ext xmlns:c16="http://schemas.microsoft.com/office/drawing/2014/chart" uri="{C3380CC4-5D6E-409C-BE32-E72D297353CC}">
              <c16:uniqueId val="{00000001-065C-4ADC-BD3C-089E174831FE}"/>
            </c:ext>
          </c:extLst>
        </c:ser>
        <c:ser>
          <c:idx val="1"/>
          <c:order val="1"/>
          <c:tx>
            <c:strRef>
              <c:f>'RG12-2'!$N$5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'RG12-2'!$N$6:$N$17</c:f>
              <c:numCache>
                <c:formatCode>0</c:formatCode>
                <c:ptCount val="12"/>
                <c:pt idx="0">
                  <c:v>80</c:v>
                </c:pt>
                <c:pt idx="1">
                  <c:v>80</c:v>
                </c:pt>
                <c:pt idx="2">
                  <c:v>80</c:v>
                </c:pt>
                <c:pt idx="3">
                  <c:v>80</c:v>
                </c:pt>
                <c:pt idx="4">
                  <c:v>80</c:v>
                </c:pt>
                <c:pt idx="5">
                  <c:v>80</c:v>
                </c:pt>
                <c:pt idx="6">
                  <c:v>80</c:v>
                </c:pt>
                <c:pt idx="7">
                  <c:v>80</c:v>
                </c:pt>
                <c:pt idx="8">
                  <c:v>80</c:v>
                </c:pt>
                <c:pt idx="9">
                  <c:v>80</c:v>
                </c:pt>
                <c:pt idx="10">
                  <c:v>80</c:v>
                </c:pt>
                <c:pt idx="11">
                  <c:v>80</c:v>
                </c:pt>
              </c:numCache>
            </c:numRef>
          </c:val>
          <c:smooth val="0"/>
          <c:extLst>
            <c:ext xmlns:c16="http://schemas.microsoft.com/office/drawing/2014/chart" uri="{C3380CC4-5D6E-409C-BE32-E72D297353CC}">
              <c16:uniqueId val="{00000002-065C-4ADC-BD3C-089E174831FE}"/>
            </c:ext>
          </c:extLst>
        </c:ser>
        <c:ser>
          <c:idx val="2"/>
          <c:order val="2"/>
          <c:tx>
            <c:strRef>
              <c:f>'RG12-2'!$O$5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'RG12-2'!$O$6:$O$17</c:f>
              <c:numCache>
                <c:formatCode>0</c:formatCode>
                <c:ptCount val="12"/>
                <c:pt idx="0">
                  <c:v>75</c:v>
                </c:pt>
                <c:pt idx="1">
                  <c:v>75</c:v>
                </c:pt>
                <c:pt idx="2">
                  <c:v>75</c:v>
                </c:pt>
                <c:pt idx="3">
                  <c:v>75</c:v>
                </c:pt>
              </c:numCache>
            </c:numRef>
          </c:val>
          <c:smooth val="0"/>
          <c:extLst>
            <c:ext xmlns:c16="http://schemas.microsoft.com/office/drawing/2014/chart" uri="{C3380CC4-5D6E-409C-BE32-E72D297353CC}">
              <c16:uniqueId val="{00000003-065C-4ADC-BD3C-089E174831FE}"/>
            </c:ext>
          </c:extLst>
        </c:ser>
        <c:ser>
          <c:idx val="3"/>
          <c:order val="3"/>
          <c:tx>
            <c:strRef>
              <c:f>'RG12-2'!$P$5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'RG12-2'!$P$6:$P$17</c:f>
              <c:numCache>
                <c:formatCode>0</c:formatCode>
                <c:ptCount val="12"/>
                <c:pt idx="0">
                  <c:v>30</c:v>
                </c:pt>
                <c:pt idx="1">
                  <c:v>30</c:v>
                </c:pt>
                <c:pt idx="2">
                  <c:v>30</c:v>
                </c:pt>
                <c:pt idx="3">
                  <c:v>30</c:v>
                </c:pt>
              </c:numCache>
            </c:numRef>
          </c:val>
          <c:smooth val="0"/>
          <c:extLst>
            <c:ext xmlns:c16="http://schemas.microsoft.com/office/drawing/2014/chart" uri="{C3380CC4-5D6E-409C-BE32-E72D297353CC}">
              <c16:uniqueId val="{00000004-065C-4ADC-BD3C-089E174831FE}"/>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5956-42C9-A6A3-FA0BB350313D}"/>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5956-42C9-A6A3-FA0BB350313D}"/>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87DB-4B69-8347-3E586DF7D1A7}"/>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87DB-4B69-8347-3E586DF7D1A7}"/>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'RG12-3'!$M$5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'RG12-3'!$M$6:$M$17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E00-476F-ADC4-3F7A2076D9EE}"/>
            </c:ext>
          </c:extLst>
        </c:ser>
        <c:ser>
          <c:idx val="1"/>
          <c:order val="1"/>
          <c:tx>
            <c:strRef>
              <c:f>'RG12-3'!$N$5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'RG12-3'!$N$6:$N$17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E00-476F-ADC4-3F7A2076D9EE}"/>
            </c:ext>
          </c:extLst>
        </c:ser>
        <c:ser>
          <c:idx val="2"/>
          <c:order val="2"/>
          <c:tx>
            <c:strRef>
              <c:f>'RG12-3'!$O$5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'RG12-3'!$O$6:$O$17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E00-476F-ADC4-3F7A2076D9EE}"/>
            </c:ext>
          </c:extLst>
        </c:ser>
        <c:ser>
          <c:idx val="3"/>
          <c:order val="3"/>
          <c:tx>
            <c:strRef>
              <c:f>'RG12-3'!$P$5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'RG12-3'!$P$6:$P$17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E00-476F-ADC4-3F7A2076D9EE}"/>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762A-42FA-A87F-0727B8B3D34E}"/>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762A-42FA-A87F-0727B8B3D34E}"/>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7568-41C9-8B5D-859FF25A880F}"/>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7568-41C9-8B5D-859FF25A880F}"/>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'RG12-4'!$M$5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'RG12-4'!$M$6:$M$17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7F6-4A97-98AA-F7CDA8E51134}"/>
            </c:ext>
          </c:extLst>
        </c:ser>
        <c:ser>
          <c:idx val="1"/>
          <c:order val="1"/>
          <c:tx>
            <c:strRef>
              <c:f>'RG12-4'!$N$5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'RG12-4'!$N$6:$N$17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7F6-4A97-98AA-F7CDA8E51134}"/>
            </c:ext>
          </c:extLst>
        </c:ser>
        <c:ser>
          <c:idx val="2"/>
          <c:order val="2"/>
          <c:tx>
            <c:strRef>
              <c:f>'RG12-4'!$O$5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'RG12-4'!$O$6:$O$17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7F6-4A97-98AA-F7CDA8E51134}"/>
            </c:ext>
          </c:extLst>
        </c:ser>
        <c:ser>
          <c:idx val="3"/>
          <c:order val="3"/>
          <c:tx>
            <c:strRef>
              <c:f>'RG12-4'!$P$5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'RG12-4'!$P$6:$P$17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7F6-4A97-98AA-F7CDA8E51134}"/>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331A-4860-9E8B-BC5DBCA9AA6B}"/>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331A-4860-9E8B-BC5DBCA9AA6B}"/>
            </c:ext>
          </c:extLst>
        </c:ser>
        <c:dLbls>
          <c:showLegendKey val="0"/>
          <c:showVal val="0"/>
          <c:showCatName val="0"/>
          <c:showSerName val="0"/>
          <c:showPercent val="0"/>
          <c:showBubbleSize val="0"/>
        </c:dLbls>
        <c:marker val="1"/>
        <c:smooth val="0"/>
        <c:axId val="220009736"/>
        <c:axId val="1"/>
      </c:lineChart>
      <c:catAx>
        <c:axId val="22000973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09736"/>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CACA-46E1-98C2-4A4E1B113AFA}"/>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CACA-46E1-98C2-4A4E1B113AFA}"/>
            </c:ext>
          </c:extLst>
        </c:ser>
        <c:dLbls>
          <c:showLegendKey val="0"/>
          <c:showVal val="0"/>
          <c:showCatName val="0"/>
          <c:showSerName val="0"/>
          <c:showPercent val="0"/>
          <c:showBubbleSize val="0"/>
        </c:dLbls>
        <c:marker val="1"/>
        <c:smooth val="0"/>
        <c:axId val="220012032"/>
        <c:axId val="1"/>
      </c:lineChart>
      <c:catAx>
        <c:axId val="22001203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012032"/>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'RG9-2'!$M$5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'RG9-2'!$M$6:$M$17</c:f>
              <c:numCache>
                <c:formatCode>0</c:formatCode>
                <c:ptCount val="12"/>
                <c:pt idx="0">
                  <c:v>68</c:v>
                </c:pt>
                <c:pt idx="1">
                  <c:v>68</c:v>
                </c:pt>
                <c:pt idx="2">
                  <c:v>55</c:v>
                </c:pt>
                <c:pt idx="3">
                  <c:v>72</c:v>
                </c:pt>
              </c:numCache>
            </c:numRef>
          </c:val>
          <c:smooth val="0"/>
          <c:extLst>
            <c:ext xmlns:c16="http://schemas.microsoft.com/office/drawing/2014/chart" uri="{C3380CC4-5D6E-409C-BE32-E72D297353CC}">
              <c16:uniqueId val="{00000001-D3F1-4475-8E42-336C25EC874F}"/>
            </c:ext>
          </c:extLst>
        </c:ser>
        <c:ser>
          <c:idx val="1"/>
          <c:order val="1"/>
          <c:tx>
            <c:strRef>
              <c:f>'RG9-2'!$N$5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'RG9-2'!$N$6:$N$17</c:f>
              <c:numCache>
                <c:formatCode>0</c:formatCode>
                <c:ptCount val="12"/>
                <c:pt idx="0">
                  <c:v>92</c:v>
                </c:pt>
                <c:pt idx="1">
                  <c:v>92</c:v>
                </c:pt>
                <c:pt idx="2">
                  <c:v>92</c:v>
                </c:pt>
                <c:pt idx="3">
                  <c:v>92</c:v>
                </c:pt>
                <c:pt idx="4">
                  <c:v>92</c:v>
                </c:pt>
                <c:pt idx="5">
                  <c:v>92</c:v>
                </c:pt>
                <c:pt idx="6">
                  <c:v>92</c:v>
                </c:pt>
                <c:pt idx="7">
                  <c:v>92</c:v>
                </c:pt>
                <c:pt idx="8">
                  <c:v>92</c:v>
                </c:pt>
                <c:pt idx="9">
                  <c:v>92</c:v>
                </c:pt>
                <c:pt idx="10">
                  <c:v>92</c:v>
                </c:pt>
                <c:pt idx="11">
                  <c:v>92</c:v>
                </c:pt>
              </c:numCache>
            </c:numRef>
          </c:val>
          <c:smooth val="0"/>
          <c:extLst>
            <c:ext xmlns:c16="http://schemas.microsoft.com/office/drawing/2014/chart" uri="{C3380CC4-5D6E-409C-BE32-E72D297353CC}">
              <c16:uniqueId val="{00000002-D3F1-4475-8E42-336C25EC874F}"/>
            </c:ext>
          </c:extLst>
        </c:ser>
        <c:ser>
          <c:idx val="2"/>
          <c:order val="2"/>
          <c:tx>
            <c:strRef>
              <c:f>'RG9-2'!$O$5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'RG9-2'!$O$6:$O$17</c:f>
              <c:numCache>
                <c:formatCode>0</c:formatCode>
                <c:ptCount val="12"/>
                <c:pt idx="0">
                  <c:v>99</c:v>
                </c:pt>
                <c:pt idx="1">
                  <c:v>99</c:v>
                </c:pt>
                <c:pt idx="2">
                  <c:v>99</c:v>
                </c:pt>
                <c:pt idx="3">
                  <c:v>99</c:v>
                </c:pt>
              </c:numCache>
            </c:numRef>
          </c:val>
          <c:smooth val="0"/>
          <c:extLst>
            <c:ext xmlns:c16="http://schemas.microsoft.com/office/drawing/2014/chart" uri="{C3380CC4-5D6E-409C-BE32-E72D297353CC}">
              <c16:uniqueId val="{00000003-D3F1-4475-8E42-336C25EC874F}"/>
            </c:ext>
          </c:extLst>
        </c:ser>
        <c:ser>
          <c:idx val="3"/>
          <c:order val="3"/>
          <c:tx>
            <c:strRef>
              <c:f>'RG9-2'!$P$5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'RG9-2'!$P$6:$P$17</c:f>
              <c:numCache>
                <c:formatCode>0</c:formatCode>
                <c:ptCount val="12"/>
                <c:pt idx="0">
                  <c:v>55</c:v>
                </c:pt>
                <c:pt idx="1">
                  <c:v>55</c:v>
                </c:pt>
                <c:pt idx="2">
                  <c:v>55</c:v>
                </c:pt>
                <c:pt idx="3">
                  <c:v>55</c:v>
                </c:pt>
              </c:numCache>
            </c:numRef>
          </c:val>
          <c:smooth val="0"/>
          <c:extLst>
            <c:ext xmlns:c16="http://schemas.microsoft.com/office/drawing/2014/chart" uri="{C3380CC4-5D6E-409C-BE32-E72D297353CC}">
              <c16:uniqueId val="{00000004-D3F1-4475-8E42-336C25EC874F}"/>
            </c:ext>
          </c:extLst>
        </c:ser>
        <c:dLbls>
          <c:showLegendKey val="0"/>
          <c:showVal val="0"/>
          <c:showCatName val="0"/>
          <c:showSerName val="0"/>
          <c:showPercent val="0"/>
          <c:showBubbleSize val="0"/>
        </c:dLbls>
        <c:smooth val="0"/>
        <c:axId val="221517312"/>
        <c:axId val="1"/>
      </c:lineChart>
      <c:catAx>
        <c:axId val="22151731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5173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'RG12-5'!$M$5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'RG12-5'!$M$6:$M$17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117-422E-8809-46D15165ABD6}"/>
            </c:ext>
          </c:extLst>
        </c:ser>
        <c:ser>
          <c:idx val="1"/>
          <c:order val="1"/>
          <c:tx>
            <c:strRef>
              <c:f>'RG12-5'!$N$5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'RG12-5'!$N$6:$N$17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117-422E-8809-46D15165ABD6}"/>
            </c:ext>
          </c:extLst>
        </c:ser>
        <c:ser>
          <c:idx val="2"/>
          <c:order val="2"/>
          <c:tx>
            <c:strRef>
              <c:f>'RG12-5'!$O$5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'RG12-5'!$O$6:$O$17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117-422E-8809-46D15165ABD6}"/>
            </c:ext>
          </c:extLst>
        </c:ser>
        <c:ser>
          <c:idx val="3"/>
          <c:order val="3"/>
          <c:tx>
            <c:strRef>
              <c:f>'RG12-5'!$P$5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'RG12-5'!$P$6:$P$17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117-422E-8809-46D15165ABD6}"/>
            </c:ext>
          </c:extLst>
        </c:ser>
        <c:dLbls>
          <c:showLegendKey val="0"/>
          <c:showVal val="0"/>
          <c:showCatName val="0"/>
          <c:showSerName val="0"/>
          <c:showPercent val="0"/>
          <c:showBubbleSize val="0"/>
        </c:dLbls>
        <c:smooth val="0"/>
        <c:axId val="219929752"/>
        <c:axId val="1"/>
      </c:lineChart>
      <c:catAx>
        <c:axId val="219929752"/>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9297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0-9AA1-40AB-B128-625B743A46A9}"/>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9AA1-40AB-B128-625B743A46A9}"/>
            </c:ext>
          </c:extLst>
        </c:ser>
        <c:dLbls>
          <c:showLegendKey val="0"/>
          <c:showVal val="0"/>
          <c:showCatName val="0"/>
          <c:showSerName val="0"/>
          <c:showPercent val="0"/>
          <c:showBubbleSize val="0"/>
        </c:dLbls>
        <c:marker val="1"/>
        <c:smooth val="0"/>
        <c:axId val="221519608"/>
        <c:axId val="1"/>
      </c:lineChart>
      <c:catAx>
        <c:axId val="22151960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1519608"/>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Current Rating</c:v>
          </c:tx>
          <c:spPr>
            <a:ln w="38100">
              <a:solidFill>
                <a:srgbClr val="0000FF"/>
              </a:solidFill>
              <a:prstDash val="solid"/>
            </a:ln>
          </c:spPr>
          <c:marker>
            <c:symbol val="triangle"/>
            <c:size val="9"/>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[0]!emplsatdata</c:f>
              <c:numCache>
                <c:formatCode>General</c:formatCode>
                <c:ptCount val="1"/>
                <c:pt idx="0">
                  <c:v>1</c:v>
                </c:pt>
              </c:numCache>
            </c:numRef>
          </c:val>
          <c:smooth val="1"/>
          <c:extLst>
            <c:ext xmlns:c16="http://schemas.microsoft.com/office/drawing/2014/chart" uri="{C3380CC4-5D6E-409C-BE32-E72D297353CC}">
              <c16:uniqueId val="{00000000-00A0-4311-AE2C-792CA5C47A9D}"/>
            </c:ext>
          </c:extLst>
        </c:ser>
        <c:ser>
          <c:idx val="1"/>
          <c:order val="1"/>
          <c:tx>
            <c:v>Max Rating = 5</c:v>
          </c:tx>
          <c:spPr>
            <a:ln w="381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1-00A0-4311-AE2C-792CA5C47A9D}"/>
            </c:ext>
          </c:extLst>
        </c:ser>
        <c:dLbls>
          <c:showLegendKey val="0"/>
          <c:showVal val="0"/>
          <c:showCatName val="0"/>
          <c:showSerName val="0"/>
          <c:showPercent val="0"/>
          <c:showBubbleSize val="0"/>
        </c:dLbls>
        <c:marker val="1"/>
        <c:smooth val="0"/>
        <c:axId val="221511160"/>
        <c:axId val="1"/>
      </c:lineChart>
      <c:catAx>
        <c:axId val="221511160"/>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1511160"/>
        <c:crosses val="autoZero"/>
        <c:crossBetween val="midCat"/>
      </c:valAx>
      <c:spPr>
        <a:solidFill>
          <a:srgbClr val="FFFFCC"/>
        </a:solidFill>
        <a:ln w="12700">
          <a:solidFill>
            <a:srgbClr val="FFFFCC"/>
          </a:solidFill>
          <a:prstDash val="solid"/>
        </a:ln>
      </c:spPr>
    </c:plotArea>
    <c:legend>
      <c:legendPos val="r"/>
      <c:overlay val="0"/>
      <c:spPr>
        <a:solidFill>
          <a:srgbClr val="FFFFFF"/>
        </a:solidFill>
        <a:ln w="25400">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'RG9-3'!$M$5</c:f>
              <c:strCache>
                <c:ptCount val="1"/>
                <c:pt idx="0">
                  <c:v>Measure </c:v>
                </c:pt>
              </c:strCache>
            </c:strRef>
          </c:tx>
          <c:spPr>
            <a:ln w="28575" cap="rnd">
              <a:solidFill>
                <a:schemeClr val="accent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val>
            <c:numRef>
              <c:f>'RG9-3'!$M$6:$M$17</c:f>
              <c:numCache>
                <c:formatCode>0</c:formatCode>
                <c:ptCount val="12"/>
                <c:pt idx="0">
                  <c:v>25</c:v>
                </c:pt>
                <c:pt idx="1">
                  <c:v>30</c:v>
                </c:pt>
                <c:pt idx="2">
                  <c:v>35</c:v>
                </c:pt>
                <c:pt idx="3">
                  <c:v>40</c:v>
                </c:pt>
              </c:numCache>
            </c:numRef>
          </c:val>
          <c:smooth val="0"/>
          <c:extLst>
            <c:ext xmlns:c16="http://schemas.microsoft.com/office/drawing/2014/chart" uri="{C3380CC4-5D6E-409C-BE32-E72D297353CC}">
              <c16:uniqueId val="{00000001-7F2E-4286-8ACB-8FE2E09D9326}"/>
            </c:ext>
          </c:extLst>
        </c:ser>
        <c:ser>
          <c:idx val="1"/>
          <c:order val="1"/>
          <c:tx>
            <c:strRef>
              <c:f>'RG9-3'!$N$5</c:f>
              <c:strCache>
                <c:ptCount val="1"/>
                <c:pt idx="0">
                  <c:v>Target</c:v>
                </c:pt>
              </c:strCache>
            </c:strRef>
          </c:tx>
          <c:spPr>
            <a:ln w="28575" cap="rnd">
              <a:solidFill>
                <a:schemeClr val="tx1"/>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'RG9-3'!$N$6:$N$17</c:f>
              <c:numCache>
                <c:formatCode>0</c:formatCode>
                <c:ptCount val="12"/>
                <c:pt idx="0">
                  <c:v>95</c:v>
                </c:pt>
                <c:pt idx="1">
                  <c:v>95</c:v>
                </c:pt>
                <c:pt idx="2">
                  <c:v>95</c:v>
                </c:pt>
                <c:pt idx="3">
                  <c:v>95</c:v>
                </c:pt>
                <c:pt idx="4">
                  <c:v>95</c:v>
                </c:pt>
                <c:pt idx="5">
                  <c:v>95</c:v>
                </c:pt>
                <c:pt idx="6">
                  <c:v>95</c:v>
                </c:pt>
                <c:pt idx="7">
                  <c:v>95</c:v>
                </c:pt>
                <c:pt idx="8">
                  <c:v>95</c:v>
                </c:pt>
                <c:pt idx="9">
                  <c:v>95</c:v>
                </c:pt>
                <c:pt idx="10">
                  <c:v>95</c:v>
                </c:pt>
                <c:pt idx="11">
                  <c:v>95</c:v>
                </c:pt>
              </c:numCache>
            </c:numRef>
          </c:val>
          <c:smooth val="0"/>
          <c:extLst>
            <c:ext xmlns:c16="http://schemas.microsoft.com/office/drawing/2014/chart" uri="{C3380CC4-5D6E-409C-BE32-E72D297353CC}">
              <c16:uniqueId val="{00000002-7F2E-4286-8ACB-8FE2E09D9326}"/>
            </c:ext>
          </c:extLst>
        </c:ser>
        <c:ser>
          <c:idx val="2"/>
          <c:order val="2"/>
          <c:tx>
            <c:strRef>
              <c:f>'RG9-3'!$O$5</c:f>
              <c:strCache>
                <c:ptCount val="1"/>
                <c:pt idx="0">
                  <c:v>Alpha</c:v>
                </c:pt>
              </c:strCache>
            </c:strRef>
          </c:tx>
          <c:spPr>
            <a:ln w="28575" cap="rnd">
              <a:solidFill>
                <a:srgbClr val="00B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'RG9-3'!$O$6:$O$17</c:f>
              <c:numCache>
                <c:formatCode>0</c:formatCode>
                <c:ptCount val="12"/>
                <c:pt idx="0">
                  <c:v>50</c:v>
                </c:pt>
                <c:pt idx="1">
                  <c:v>50</c:v>
                </c:pt>
                <c:pt idx="2">
                  <c:v>50</c:v>
                </c:pt>
                <c:pt idx="3">
                  <c:v>50</c:v>
                </c:pt>
              </c:numCache>
            </c:numRef>
          </c:val>
          <c:smooth val="0"/>
          <c:extLst>
            <c:ext xmlns:c16="http://schemas.microsoft.com/office/drawing/2014/chart" uri="{C3380CC4-5D6E-409C-BE32-E72D297353CC}">
              <c16:uniqueId val="{00000003-7F2E-4286-8ACB-8FE2E09D9326}"/>
            </c:ext>
          </c:extLst>
        </c:ser>
        <c:ser>
          <c:idx val="3"/>
          <c:order val="3"/>
          <c:tx>
            <c:strRef>
              <c:f>'RG9-3'!$P$5</c:f>
              <c:strCache>
                <c:ptCount val="1"/>
                <c:pt idx="0">
                  <c:v>Bravo</c:v>
                </c:pt>
              </c:strCache>
            </c:strRef>
          </c:tx>
          <c:spPr>
            <a:ln w="25400">
              <a:solidFill>
                <a:srgbClr val="FF0000"/>
              </a:solidFill>
              <a:prstDash val="solid"/>
            </a:ln>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'RG9-3'!$P$6:$P$17</c:f>
              <c:numCache>
                <c:formatCode>0</c:formatCode>
                <c:ptCount val="12"/>
                <c:pt idx="0">
                  <c:v>85</c:v>
                </c:pt>
                <c:pt idx="1">
                  <c:v>85</c:v>
                </c:pt>
                <c:pt idx="2">
                  <c:v>85</c:v>
                </c:pt>
                <c:pt idx="3">
                  <c:v>85</c:v>
                </c:pt>
              </c:numCache>
            </c:numRef>
          </c:val>
          <c:smooth val="0"/>
          <c:extLst>
            <c:ext xmlns:c16="http://schemas.microsoft.com/office/drawing/2014/chart" uri="{C3380CC4-5D6E-409C-BE32-E72D297353CC}">
              <c16:uniqueId val="{00000004-7F2E-4286-8ACB-8FE2E09D9326}"/>
            </c:ext>
          </c:extLst>
        </c:ser>
        <c:dLbls>
          <c:showLegendKey val="0"/>
          <c:showVal val="0"/>
          <c:showCatName val="0"/>
          <c:showSerName val="0"/>
          <c:showPercent val="0"/>
          <c:showBubbleSize val="0"/>
        </c:dLbls>
        <c:smooth val="0"/>
        <c:axId val="221513456"/>
        <c:axId val="1"/>
      </c:lineChart>
      <c:catAx>
        <c:axId val="221513456"/>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51345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4</xdr:col>
      <xdr:colOff>1781175</xdr:colOff>
      <xdr:row>6</xdr:row>
      <xdr:rowOff>133350</xdr:rowOff>
    </xdr:from>
    <xdr:to>
      <xdr:col>4</xdr:col>
      <xdr:colOff>4267547</xdr:colOff>
      <xdr:row>18</xdr:row>
      <xdr:rowOff>162248</xdr:rowOff>
    </xdr:to>
    <xdr:pic>
      <xdr:nvPicPr>
        <xdr:cNvPr id="3" name="Picture 2">
          <a:extLst>
            <a:ext uri="{FF2B5EF4-FFF2-40B4-BE49-F238E27FC236}">
              <a16:creationId xmlns:a16="http://schemas.microsoft.com/office/drawing/2014/main" id="{7E25D524-E2C2-465D-91F5-ABD39F1450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9575" y="1276350"/>
          <a:ext cx="2486372" cy="23148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B4DCCD0D-27A2-4F3F-B3AA-D22FA0A0A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85916DC9-C8A7-4A21-BB84-2FB6E56E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CB058EBD-2CE4-4511-954A-765234D3A3E8}"/>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E5943E5E-BE55-42F8-B612-43166FDF4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1D227779-CFCA-43E2-AAB9-D1ED523A6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F6A05FC0-4B15-4509-957E-06215D564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0E1051C3-29B0-49D9-B9CE-782D731063F0}"/>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818EF276-83ED-4A0D-9B0D-5C81B49F2B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7974D609-69EF-49C2-8057-275288DBD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A3B68756-9F96-4210-B556-46F01D0ED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8484E613-54CD-4A53-BB00-897EEC67D68F}"/>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4B2E6B7A-CE1E-404D-8212-0030EFF5F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AC5779B2-BC0E-465F-A6E5-8E03685AB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5ED2F33A-5F27-4E4B-BB72-5D37A2933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BF6B3DEB-A360-483C-B3D5-83963FA0F98B}"/>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Arial" panose="020B0604020202020204" pitchFamily="34" charset="0"/>
              <a:ea typeface="+mn-ea"/>
              <a:cs typeface="Arial" panose="020B0604020202020204" pitchFamily="34" charset="0"/>
            </a:rPr>
            <a:t>The Elafino Sports Center results</a:t>
          </a:r>
          <a:r>
            <a:rPr lang="en-US" sz="1400" baseline="0">
              <a:solidFill>
                <a:schemeClr val="dk1"/>
              </a:solidFill>
              <a:effectLst/>
              <a:latin typeface="Arial" panose="020B0604020202020204" pitchFamily="34" charset="0"/>
              <a:ea typeface="+mn-ea"/>
              <a:cs typeface="Arial" panose="020B0604020202020204" pitchFamily="34" charset="0"/>
            </a:rPr>
            <a:t> from our Youth Hockey Service customer survey shows that the most recent measure is trending toward the target but at 65% it is still far below the target of 90%.</a:t>
          </a:r>
        </a:p>
        <a:p>
          <a:endParaRPr lang="en-US" sz="1400" baseline="0">
            <a:solidFill>
              <a:schemeClr val="dk1"/>
            </a:solidFill>
            <a:effectLst/>
            <a:latin typeface="Arial" panose="020B0604020202020204" pitchFamily="34" charset="0"/>
            <a:ea typeface="+mn-ea"/>
            <a:cs typeface="Arial" panose="020B0604020202020204" pitchFamily="34" charset="0"/>
          </a:endParaRPr>
        </a:p>
        <a:p>
          <a:r>
            <a:rPr lang="en-US" sz="1400" baseline="0">
              <a:solidFill>
                <a:schemeClr val="dk1"/>
              </a:solidFill>
              <a:effectLst/>
              <a:latin typeface="Arial" panose="020B0604020202020204" pitchFamily="34" charset="0"/>
              <a:ea typeface="+mn-ea"/>
              <a:cs typeface="Arial" panose="020B0604020202020204" pitchFamily="34" charset="0"/>
            </a:rPr>
            <a:t>We must provide better Hockey Services to avoid losing more customers. Also, as we phase in the new DanceSport service we must sample close to 100% of all DanceSport customers in the first year. </a:t>
          </a:r>
        </a:p>
        <a:p>
          <a:endParaRPr lang="en-US" sz="1100" baseline="0">
            <a:solidFill>
              <a:schemeClr val="dk1"/>
            </a:solidFill>
            <a:effectLst/>
            <a:latin typeface="Arial" panose="020B0604020202020204" pitchFamily="34" charset="0"/>
            <a:ea typeface="+mn-ea"/>
            <a:cs typeface="Arial" panose="020B0604020202020204" pitchFamily="34" charset="0"/>
          </a:endParaRPr>
        </a:p>
        <a:p>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1DD32E25-0BA5-4B70-8347-E2AC52EFA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24756C9E-9EEB-488F-86AD-64C75D673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0346C0AE-8A06-4D95-B97C-2947C86246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BBA71AEB-DE04-466E-AC67-63C5CB1333B6}"/>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BF8BF9BB-2B82-4036-B907-A569ED7B83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BE78B7E0-1DB2-4F54-BA3F-6CE85FBEB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5AD15209-2604-4E64-A34A-E1FA6881E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D56BFBF1-C590-4D79-834B-D9F9D75BC017}"/>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5CFE4DB7-EA1B-4430-9B47-F55F42F75B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4102AC82-07D4-4221-9A0E-993F505B2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7D37047A-23C7-4DB3-A51A-63FAAA182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65996DFC-48D5-466A-A4A4-E388144D37A9}"/>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DC1DE2E9-F8CD-4868-A553-A72D06905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76A66948-CFBE-487B-A765-07CD089A0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602F15D2-6B49-40F1-86B8-62ABBE30F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1FA89F3C-D5E5-4F01-B6EA-EA70EA0C4A32}"/>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969BDC0B-1D7A-4595-AA71-EF9F3837F5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83ACD8D4-0E0E-480C-A3C5-24C606EBC7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2ED156DF-8A58-4C28-BA15-DD9E9EBFF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D80E0091-2E5F-4858-BA2F-7224EB5FBA1E}"/>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A2ABBD3C-F5AC-4415-8B6F-AA181465B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0B7475CB-5392-40F5-A06F-7EE5F5FC6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0D2C6485-2F85-4CDF-BDF8-DF14077BC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7DB07837-DD87-421B-90A2-06B6B3B5188E}"/>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21870EB3-A7E7-4C60-8C21-B640CBB4B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7</xdr:col>
      <xdr:colOff>19050</xdr:colOff>
      <xdr:row>18</xdr:row>
      <xdr:rowOff>1465411</xdr:rowOff>
    </xdr:to>
    <xdr:pic>
      <xdr:nvPicPr>
        <xdr:cNvPr id="9" name="Picture 8">
          <a:extLst>
            <a:ext uri="{FF2B5EF4-FFF2-40B4-BE49-F238E27FC236}">
              <a16:creationId xmlns:a16="http://schemas.microsoft.com/office/drawing/2014/main" id="{23E18D4B-CD0D-4F31-9910-9B13EBC83814}"/>
            </a:ext>
          </a:extLst>
        </xdr:cNvPr>
        <xdr:cNvPicPr>
          <a:picLocks noChangeAspect="1"/>
        </xdr:cNvPicPr>
      </xdr:nvPicPr>
      <xdr:blipFill>
        <a:blip xmlns:r="http://schemas.openxmlformats.org/officeDocument/2006/relationships" r:embed="rId1"/>
        <a:stretch>
          <a:fillRect/>
        </a:stretch>
      </xdr:blipFill>
      <xdr:spPr>
        <a:xfrm>
          <a:off x="9753600" y="19621500"/>
          <a:ext cx="4676775" cy="279891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1524B858-2C5A-409B-A47E-2F2B43048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138DA1D6-6F17-4994-B290-A6FBE4054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C0E2C64F-3E16-44E0-9B52-AF9A9EB1E568}"/>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4F4959EA-B297-416A-B79C-B3DCB2E6C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335754FF-0EB3-4E79-B80E-ECD4844D1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13351F6C-B52E-4C4E-8022-8D5AC2E4D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2DD84099-0AF4-495C-8722-1918DD631C83}"/>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2295787D-43D6-4914-9C84-785E1F83A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38B8B067-83AC-48F9-848D-6C8DDB529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30E21420-53EF-4C54-803D-55BE30640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04CDDF1F-6769-4AEF-B6CA-24F6DEDEEB50}"/>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Analysis Narrative:</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Action Plan Narrative:</a:t>
          </a: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DF6046B9-60AE-4ABD-8A4C-DAE443220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049" name="Chart 1">
          <a:extLst>
            <a:ext uri="{FF2B5EF4-FFF2-40B4-BE49-F238E27FC236}">
              <a16:creationId xmlns:a16="http://schemas.microsoft.com/office/drawing/2014/main" id="{E998AA59-DB32-40AD-88EE-07F59257E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2050" name="Chart 22">
          <a:extLst>
            <a:ext uri="{FF2B5EF4-FFF2-40B4-BE49-F238E27FC236}">
              <a16:creationId xmlns:a16="http://schemas.microsoft.com/office/drawing/2014/main" id="{FC6D1447-7EE4-4841-A2A3-840B353C3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75A01A75-C633-4A29-96F9-44FE9FD34346}"/>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(Example Analysis)</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Customer</a:t>
          </a:r>
          <a:r>
            <a:rPr lang="en-US" sz="1100" baseline="0">
              <a:latin typeface="Arial" panose="020B0604020202020204" pitchFamily="34" charset="0"/>
              <a:cs typeface="Arial" panose="020B0604020202020204" pitchFamily="34" charset="0"/>
            </a:rPr>
            <a:t> Satisfaction is finally trending in positive direction upward toward target value of 80 to 90%.</a:t>
          </a:r>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(Example</a:t>
          </a:r>
          <a:r>
            <a:rPr lang="en-US" sz="1100" baseline="0">
              <a:solidFill>
                <a:schemeClr val="dk1"/>
              </a:solidFill>
              <a:effectLst/>
              <a:latin typeface="Arial" panose="020B0604020202020204" pitchFamily="34" charset="0"/>
              <a:ea typeface="+mn-ea"/>
              <a:cs typeface="Arial" panose="020B0604020202020204" pitchFamily="34" charset="0"/>
            </a:rPr>
            <a:t> Action Plan)</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The Customer Focus Team will</a:t>
          </a:r>
          <a:r>
            <a:rPr lang="en-US" sz="1100" baseline="0">
              <a:latin typeface="Arial" panose="020B0604020202020204" pitchFamily="34" charset="0"/>
              <a:cs typeface="Arial" panose="020B0604020202020204" pitchFamily="34" charset="0"/>
            </a:rPr>
            <a:t> begin customer interviews in May 2017 to help pinpoint areas of concern in both satisfaction and engagement </a:t>
          </a:r>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2052" name="Chart 9">
          <a:extLst>
            <a:ext uri="{FF2B5EF4-FFF2-40B4-BE49-F238E27FC236}">
              <a16:creationId xmlns:a16="http://schemas.microsoft.com/office/drawing/2014/main" id="{6E54A20A-AD8D-449F-B630-2DF0A70B0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3073" name="Chart 1">
          <a:extLst>
            <a:ext uri="{FF2B5EF4-FFF2-40B4-BE49-F238E27FC236}">
              <a16:creationId xmlns:a16="http://schemas.microsoft.com/office/drawing/2014/main" id="{F45BA241-6140-47BD-B3A1-906C0C3F7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074" name="Chart 22">
          <a:extLst>
            <a:ext uri="{FF2B5EF4-FFF2-40B4-BE49-F238E27FC236}">
              <a16:creationId xmlns:a16="http://schemas.microsoft.com/office/drawing/2014/main" id="{39FD58DB-A6E2-49B0-A8EC-346E047067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ECCBC638-FA2E-4087-AE34-F202FAB079B3}"/>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100" baseline="0">
              <a:solidFill>
                <a:schemeClr val="dk1"/>
              </a:solidFill>
              <a:effectLst/>
              <a:latin typeface="Arial" panose="020B0604020202020204" pitchFamily="34" charset="0"/>
              <a:ea typeface="+mn-ea"/>
              <a:cs typeface="Arial" panose="020B0604020202020204" pitchFamily="34" charset="0"/>
            </a:rPr>
            <a:t>Action Plan</a:t>
          </a:r>
        </a:p>
        <a:p>
          <a:pPr eaLnBrk="1" fontAlgn="auto" latinLnBrk="0" hangingPunct="1"/>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3076" name="Chart 9">
          <a:extLst>
            <a:ext uri="{FF2B5EF4-FFF2-40B4-BE49-F238E27FC236}">
              <a16:creationId xmlns:a16="http://schemas.microsoft.com/office/drawing/2014/main" id="{6BB3F1C8-834C-4681-9491-5B5BB25079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4097" name="Chart 1">
          <a:extLst>
            <a:ext uri="{FF2B5EF4-FFF2-40B4-BE49-F238E27FC236}">
              <a16:creationId xmlns:a16="http://schemas.microsoft.com/office/drawing/2014/main" id="{60912D0F-AC70-416A-BB82-C7C96CC8A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4098" name="Chart 22">
          <a:extLst>
            <a:ext uri="{FF2B5EF4-FFF2-40B4-BE49-F238E27FC236}">
              <a16:creationId xmlns:a16="http://schemas.microsoft.com/office/drawing/2014/main" id="{32479384-92A6-418D-9D62-FA402D206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34217773-ECC4-41D3-998A-04AC53D5EC96}"/>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Elafino Sports Center</a:t>
          </a:r>
          <a:r>
            <a:rPr lang="en-US" sz="1100" baseline="0">
              <a:solidFill>
                <a:schemeClr val="dk1"/>
              </a:solidFill>
              <a:effectLst/>
              <a:latin typeface="Arial" panose="020B0604020202020204" pitchFamily="34" charset="0"/>
              <a:ea typeface="+mn-ea"/>
              <a:cs typeface="Arial" panose="020B0604020202020204" pitchFamily="34" charset="0"/>
            </a:rPr>
            <a:t> relationships with its Key Stakeholders (especially City Government Police Dept) is paying off.</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aseline="0">
              <a:solidFill>
                <a:schemeClr val="dk1"/>
              </a:solidFill>
              <a:effectLst/>
              <a:latin typeface="Arial" panose="020B0604020202020204" pitchFamily="34" charset="0"/>
              <a:ea typeface="+mn-ea"/>
              <a:cs typeface="Arial" panose="020B0604020202020204" pitchFamily="34" charset="0"/>
            </a:rPr>
            <a:t>The Police Department leaders are meeting with regional schools and telling them they can send their youth students over to the Elafino Sports Center to take Hockey and Figure Skating lessons.</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4100" name="Chart 9">
          <a:extLst>
            <a:ext uri="{FF2B5EF4-FFF2-40B4-BE49-F238E27FC236}">
              <a16:creationId xmlns:a16="http://schemas.microsoft.com/office/drawing/2014/main" id="{B1BD30BF-9F96-4633-805C-78EAA5FE1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5121" name="Chart 1">
          <a:extLst>
            <a:ext uri="{FF2B5EF4-FFF2-40B4-BE49-F238E27FC236}">
              <a16:creationId xmlns:a16="http://schemas.microsoft.com/office/drawing/2014/main" id="{FB7BFE52-2FE0-45AA-AC91-BFBB7357C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5122" name="Chart 22">
          <a:extLst>
            <a:ext uri="{FF2B5EF4-FFF2-40B4-BE49-F238E27FC236}">
              <a16:creationId xmlns:a16="http://schemas.microsoft.com/office/drawing/2014/main" id="{BA7D68C8-4789-4B69-BAFA-98038B809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A6CAD4CC-C258-49DE-BE7C-9180DF8059F3}"/>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124" name="Chart 9">
          <a:extLst>
            <a:ext uri="{FF2B5EF4-FFF2-40B4-BE49-F238E27FC236}">
              <a16:creationId xmlns:a16="http://schemas.microsoft.com/office/drawing/2014/main" id="{3A969394-7F14-47E5-A714-8D979FFB9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6145" name="Chart 1">
          <a:extLst>
            <a:ext uri="{FF2B5EF4-FFF2-40B4-BE49-F238E27FC236}">
              <a16:creationId xmlns:a16="http://schemas.microsoft.com/office/drawing/2014/main" id="{E4F06DE6-124E-4304-8D71-617E6AE8F1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6146" name="Chart 22">
          <a:extLst>
            <a:ext uri="{FF2B5EF4-FFF2-40B4-BE49-F238E27FC236}">
              <a16:creationId xmlns:a16="http://schemas.microsoft.com/office/drawing/2014/main" id="{7E2F1184-3AB7-4468-B04F-96370C80F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31CB16D9-7DB1-4468-AC31-676D4DD60325}"/>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6148" name="Chart 9">
          <a:extLst>
            <a:ext uri="{FF2B5EF4-FFF2-40B4-BE49-F238E27FC236}">
              <a16:creationId xmlns:a16="http://schemas.microsoft.com/office/drawing/2014/main" id="{3E28F34E-2841-4CDC-B120-5448EE8A1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948C3961-3145-4B5E-B08C-991C636A5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3209DA9E-479C-4091-AFE4-FE198E37A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96E4439B-36F2-4E4A-866F-BDC0D7C26B29}"/>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91064074-89F5-480E-8A57-059164509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graphicFrame macro="">
      <xdr:nvGraphicFramePr>
        <xdr:cNvPr id="2" name="Chart 1">
          <a:extLst>
            <a:ext uri="{FF2B5EF4-FFF2-40B4-BE49-F238E27FC236}">
              <a16:creationId xmlns:a16="http://schemas.microsoft.com/office/drawing/2014/main" id="{7A131600-1E58-4178-A9F2-44B7A4476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xdr:col>
      <xdr:colOff>0</xdr:colOff>
      <xdr:row>1</xdr:row>
      <xdr:rowOff>0</xdr:rowOff>
    </xdr:to>
    <xdr:graphicFrame macro="">
      <xdr:nvGraphicFramePr>
        <xdr:cNvPr id="3" name="Chart 22">
          <a:extLst>
            <a:ext uri="{FF2B5EF4-FFF2-40B4-BE49-F238E27FC236}">
              <a16:creationId xmlns:a16="http://schemas.microsoft.com/office/drawing/2014/main" id="{F1945334-9ACD-4567-AB7F-8F4BBDE1E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155862</xdr:colOff>
      <xdr:row>3</xdr:row>
      <xdr:rowOff>87457</xdr:rowOff>
    </xdr:from>
    <xdr:to>
      <xdr:col>4</xdr:col>
      <xdr:colOff>3212521</xdr:colOff>
      <xdr:row>3</xdr:row>
      <xdr:rowOff>3108609</xdr:rowOff>
    </xdr:to>
    <xdr:sp macro="" textlink="">
      <xdr:nvSpPr>
        <xdr:cNvPr id="4" name="TextBox 3">
          <a:extLst>
            <a:ext uri="{FF2B5EF4-FFF2-40B4-BE49-F238E27FC236}">
              <a16:creationId xmlns:a16="http://schemas.microsoft.com/office/drawing/2014/main" id="{4E1CBA99-85A1-40E7-A39E-DD3F8F23720B}"/>
            </a:ext>
          </a:extLst>
        </xdr:cNvPr>
        <xdr:cNvSpPr txBox="1"/>
      </xdr:nvSpPr>
      <xdr:spPr>
        <a:xfrm>
          <a:off x="6423312" y="697057"/>
          <a:ext cx="3056659" cy="302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Analysis Narrative: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Action Plan Narrative:</a:t>
          </a:r>
          <a:endParaRPr lang="en-US">
            <a:effectLst/>
            <a:latin typeface="Arial" panose="020B0604020202020204" pitchFamily="34" charset="0"/>
            <a:cs typeface="Arial" panose="020B0604020202020204" pitchFamily="34" charset="0"/>
          </a:endParaRPr>
        </a:p>
      </xdr:txBody>
    </xdr:sp>
    <xdr:clientData/>
  </xdr:twoCellAnchor>
  <xdr:twoCellAnchor>
    <xdr:from>
      <xdr:col>2</xdr:col>
      <xdr:colOff>19050</xdr:colOff>
      <xdr:row>3</xdr:row>
      <xdr:rowOff>9525</xdr:rowOff>
    </xdr:from>
    <xdr:to>
      <xdr:col>2</xdr:col>
      <xdr:colOff>5743575</xdr:colOff>
      <xdr:row>3</xdr:row>
      <xdr:rowOff>3419475</xdr:rowOff>
    </xdr:to>
    <xdr:graphicFrame macro="">
      <xdr:nvGraphicFramePr>
        <xdr:cNvPr id="5" name="Chart 9">
          <a:extLst>
            <a:ext uri="{FF2B5EF4-FFF2-40B4-BE49-F238E27FC236}">
              <a16:creationId xmlns:a16="http://schemas.microsoft.com/office/drawing/2014/main" id="{2CB7104C-D115-44D2-BD94-D7CDD8449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09" displayName="Table09" ref="B7:E12" totalsRowShown="0">
  <autoFilter ref="B7:E12" xr:uid="{00000000-0009-0000-0100-000001000000}"/>
  <tableColumns count="4">
    <tableColumn id="1" xr3:uid="{00000000-0010-0000-0000-000001000000}" name="Link"/>
    <tableColumn id="2" xr3:uid="{00000000-0010-0000-0000-000002000000}" name="Results Group (RG01)"/>
    <tableColumn id="3" xr3:uid="{00000000-0010-0000-0000-000003000000}" name="Metric/Measure Title"/>
    <tableColumn id="4" xr3:uid="{00000000-0010-0000-0000-000004000000}" name="Metric/Measure 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0" displayName="Table10" ref="B14:E19" totalsRowShown="0">
  <autoFilter ref="B14:E19" xr:uid="{00000000-0009-0000-0100-000002000000}"/>
  <tableColumns count="4">
    <tableColumn id="1" xr3:uid="{00000000-0010-0000-0100-000001000000}" name="Link"/>
    <tableColumn id="2" xr3:uid="{00000000-0010-0000-0100-000002000000}" name="Results Group (RG02)"/>
    <tableColumn id="3" xr3:uid="{00000000-0010-0000-0100-000003000000}" name="Measure Title"/>
    <tableColumn id="4" xr3:uid="{00000000-0010-0000-0100-000004000000}" name="Metric/Measure Sourc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1" displayName="Table11" ref="B21:E26" totalsRowShown="0">
  <autoFilter ref="B21:E26" xr:uid="{00000000-0009-0000-0100-000003000000}"/>
  <tableColumns count="4">
    <tableColumn id="1" xr3:uid="{00000000-0010-0000-0200-000001000000}" name="Link"/>
    <tableColumn id="2" xr3:uid="{00000000-0010-0000-0200-000002000000}" name="Results Group (RG03)"/>
    <tableColumn id="3" xr3:uid="{00000000-0010-0000-0200-000003000000}" name="Measure Title"/>
    <tableColumn id="4" xr3:uid="{00000000-0010-0000-0200-000004000000}" name="Metric/Measure Sourc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2" displayName="Table12" ref="B28:E33" totalsRowShown="0">
  <autoFilter ref="B28:E33" xr:uid="{00000000-0009-0000-0100-000004000000}"/>
  <tableColumns count="4">
    <tableColumn id="1" xr3:uid="{00000000-0010-0000-0300-000001000000}" name="Link"/>
    <tableColumn id="2" xr3:uid="{00000000-0010-0000-0300-000002000000}" name="Results Group (RG04)"/>
    <tableColumn id="3" xr3:uid="{00000000-0010-0000-0300-000003000000}" name="Measure Title"/>
    <tableColumn id="4" xr3:uid="{00000000-0010-0000-0300-000004000000}" name="Metric/Measure 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amate.nist.gov/index.php/Metrics_and_Measures.htm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26"/>
  <sheetViews>
    <sheetView showGridLines="0" showRowColHeaders="0" tabSelected="1" workbookViewId="0">
      <selection activeCell="E20" sqref="E20"/>
    </sheetView>
  </sheetViews>
  <sheetFormatPr defaultRowHeight="15" x14ac:dyDescent="0.25"/>
  <cols>
    <col min="5" max="5" width="90.7109375" customWidth="1"/>
  </cols>
  <sheetData>
    <row r="2" spans="5:5" x14ac:dyDescent="0.25">
      <c r="E2" s="3"/>
    </row>
    <row r="19" spans="3:5" x14ac:dyDescent="0.25">
      <c r="D19" s="24"/>
      <c r="E19" s="37"/>
    </row>
    <row r="20" spans="3:5" ht="23.25" x14ac:dyDescent="0.25">
      <c r="E20" s="69" t="s">
        <v>218</v>
      </c>
    </row>
    <row r="21" spans="3:5" x14ac:dyDescent="0.25">
      <c r="E21" s="70" t="s">
        <v>216</v>
      </c>
    </row>
    <row r="22" spans="3:5" x14ac:dyDescent="0.25">
      <c r="E22" s="71" t="s">
        <v>217</v>
      </c>
    </row>
    <row r="23" spans="3:5" x14ac:dyDescent="0.25">
      <c r="E23" s="23"/>
    </row>
    <row r="24" spans="3:5" ht="90" x14ac:dyDescent="0.25">
      <c r="C24" s="38"/>
      <c r="E24" s="39" t="s">
        <v>13</v>
      </c>
    </row>
    <row r="25" spans="3:5" x14ac:dyDescent="0.25">
      <c r="E25" s="24"/>
    </row>
    <row r="26" spans="3:5" x14ac:dyDescent="0.25">
      <c r="C26" s="38"/>
    </row>
  </sheetData>
  <sheetProtection password="A5A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Stakeholder Satisfaction/Value Score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60</v>
      </c>
      <c r="N6" s="34">
        <v>90</v>
      </c>
      <c r="O6" s="34">
        <v>85</v>
      </c>
      <c r="P6" s="34">
        <v>30</v>
      </c>
      <c r="Q6" s="16">
        <f t="shared" ref="Q6:Q17" si="0">IF(M6=0,"",IF($R$6=1,(M6/N6),(N6/M6)))</f>
        <v>0.66666666666666663</v>
      </c>
      <c r="R6" s="55">
        <v>1</v>
      </c>
    </row>
    <row r="7" spans="1:18" x14ac:dyDescent="0.25">
      <c r="B7" s="2"/>
      <c r="C7" s="35" t="str">
        <f>'M-Table'!C3</f>
        <v>Customer Focus Team</v>
      </c>
      <c r="D7" s="2"/>
      <c r="E7" s="17" t="s">
        <v>22</v>
      </c>
      <c r="F7" s="2"/>
      <c r="I7" s="14"/>
      <c r="J7" s="14"/>
      <c r="K7" s="14"/>
      <c r="L7" s="33">
        <f t="shared" ref="L7:L17" si="1">EOMONTH(L6,1)</f>
        <v>42794</v>
      </c>
      <c r="M7" s="34">
        <v>60</v>
      </c>
      <c r="N7" s="34">
        <v>90</v>
      </c>
      <c r="O7" s="34">
        <v>85</v>
      </c>
      <c r="P7" s="34">
        <v>30</v>
      </c>
      <c r="Q7" s="16">
        <f t="shared" si="0"/>
        <v>0.66666666666666663</v>
      </c>
      <c r="R7" s="15">
        <f>$R$6</f>
        <v>1</v>
      </c>
    </row>
    <row r="8" spans="1:18" x14ac:dyDescent="0.25">
      <c r="B8" s="2"/>
      <c r="C8" s="45"/>
      <c r="D8" s="2"/>
      <c r="E8" s="2"/>
      <c r="F8" s="2"/>
      <c r="I8" s="18"/>
      <c r="J8" s="18"/>
      <c r="K8" s="18"/>
      <c r="L8" s="33">
        <f t="shared" si="1"/>
        <v>42825</v>
      </c>
      <c r="M8" s="34">
        <v>60</v>
      </c>
      <c r="N8" s="34">
        <v>90</v>
      </c>
      <c r="O8" s="34">
        <v>85</v>
      </c>
      <c r="P8" s="34">
        <v>30</v>
      </c>
      <c r="Q8" s="16">
        <f t="shared" si="0"/>
        <v>0.66666666666666663</v>
      </c>
      <c r="R8" s="15">
        <f>$R$6</f>
        <v>1</v>
      </c>
    </row>
    <row r="9" spans="1:18" x14ac:dyDescent="0.25">
      <c r="B9" s="2"/>
      <c r="C9" s="44" t="s">
        <v>7</v>
      </c>
      <c r="D9" s="2"/>
      <c r="E9" s="12" t="s">
        <v>8</v>
      </c>
      <c r="F9" s="2"/>
      <c r="I9" s="18"/>
      <c r="J9" s="18"/>
      <c r="K9" s="18"/>
      <c r="L9" s="33">
        <f t="shared" si="1"/>
        <v>42855</v>
      </c>
      <c r="M9" s="34"/>
      <c r="N9" s="34">
        <v>90</v>
      </c>
      <c r="O9" s="34"/>
      <c r="P9" s="34"/>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c r="N10" s="34">
        <v>90</v>
      </c>
      <c r="O10" s="34"/>
      <c r="P10" s="34"/>
      <c r="Q10" s="16" t="str">
        <f t="shared" si="0"/>
        <v/>
      </c>
      <c r="R10" s="15">
        <f>$R$6</f>
        <v>1</v>
      </c>
    </row>
    <row r="11" spans="1:18" x14ac:dyDescent="0.25">
      <c r="B11" s="2"/>
      <c r="C11" s="45"/>
      <c r="D11" s="2"/>
      <c r="E11" s="50" t="s">
        <v>12</v>
      </c>
      <c r="F11" s="2"/>
      <c r="I11" s="18"/>
      <c r="J11" s="18"/>
      <c r="K11" s="18"/>
      <c r="L11" s="33">
        <f t="shared" si="1"/>
        <v>42916</v>
      </c>
      <c r="M11" s="34"/>
      <c r="N11" s="34">
        <v>90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'M-Table'!D15</f>
        <v>Stakeholder Satisfaction/Value Score</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'M-Table'!E15</f>
        <v>RG-B Organization Results Assessment (RG10)</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0.66666666666666663</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Voice of Stakeholder Ratings</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68</v>
      </c>
      <c r="N6" s="34">
        <v>90</v>
      </c>
      <c r="O6" s="34">
        <v>95</v>
      </c>
      <c r="P6" s="34">
        <v>50</v>
      </c>
      <c r="Q6" s="16">
        <f t="shared" ref="Q6:Q17" si="0">IF(M6=0,"",IF($R$6=1,(M6/N6),(N6/M6)))</f>
        <v>0.75555555555555554</v>
      </c>
      <c r="R6" s="55">
        <v>1</v>
      </c>
    </row>
    <row r="7" spans="1:18" x14ac:dyDescent="0.25">
      <c r="B7" s="2"/>
      <c r="C7" s="35" t="str">
        <f>'M-Table'!C3</f>
        <v>Customer Focus Team</v>
      </c>
      <c r="D7" s="2"/>
      <c r="E7" s="17" t="s">
        <v>22</v>
      </c>
      <c r="F7" s="2"/>
      <c r="I7" s="14"/>
      <c r="J7" s="14"/>
      <c r="K7" s="14"/>
      <c r="L7" s="33">
        <f t="shared" ref="L7:L17" si="1">EOMONTH(L6,1)</f>
        <v>42794</v>
      </c>
      <c r="M7" s="34">
        <v>68</v>
      </c>
      <c r="N7" s="34">
        <v>90</v>
      </c>
      <c r="O7" s="34">
        <v>95</v>
      </c>
      <c r="P7" s="34">
        <v>50</v>
      </c>
      <c r="Q7" s="16">
        <f t="shared" si="0"/>
        <v>0.75555555555555554</v>
      </c>
      <c r="R7" s="15">
        <f>$R$6</f>
        <v>1</v>
      </c>
    </row>
    <row r="8" spans="1:18" x14ac:dyDescent="0.25">
      <c r="B8" s="2"/>
      <c r="C8" s="45"/>
      <c r="D8" s="2"/>
      <c r="E8" s="2"/>
      <c r="F8" s="2"/>
      <c r="I8" s="18"/>
      <c r="J8" s="18"/>
      <c r="K8" s="18"/>
      <c r="L8" s="33">
        <f t="shared" si="1"/>
        <v>42825</v>
      </c>
      <c r="M8" s="34">
        <v>68</v>
      </c>
      <c r="N8" s="34">
        <v>90</v>
      </c>
      <c r="O8" s="34">
        <v>95</v>
      </c>
      <c r="P8" s="34">
        <v>50</v>
      </c>
      <c r="Q8" s="16">
        <f t="shared" si="0"/>
        <v>0.75555555555555554</v>
      </c>
      <c r="R8" s="15">
        <f>$R$6</f>
        <v>1</v>
      </c>
    </row>
    <row r="9" spans="1:18" x14ac:dyDescent="0.25">
      <c r="B9" s="2"/>
      <c r="C9" s="44" t="s">
        <v>7</v>
      </c>
      <c r="D9" s="2"/>
      <c r="E9" s="12" t="s">
        <v>8</v>
      </c>
      <c r="F9" s="2"/>
      <c r="I9" s="18"/>
      <c r="J9" s="18"/>
      <c r="K9" s="18"/>
      <c r="L9" s="33">
        <f t="shared" si="1"/>
        <v>42855</v>
      </c>
      <c r="M9" s="34">
        <v>62</v>
      </c>
      <c r="N9" s="34">
        <v>90</v>
      </c>
      <c r="O9" s="34">
        <v>95</v>
      </c>
      <c r="P9" s="34">
        <v>50</v>
      </c>
      <c r="Q9" s="16">
        <f t="shared" si="0"/>
        <v>0.68888888888888888</v>
      </c>
      <c r="R9" s="15">
        <f>$R$6</f>
        <v>1</v>
      </c>
    </row>
    <row r="10" spans="1:18" x14ac:dyDescent="0.25">
      <c r="B10" s="2"/>
      <c r="C10" s="35" t="str">
        <f>'M-Table'!C8</f>
        <v>Customer Satisfaction &amp; Engagement</v>
      </c>
      <c r="D10" s="2"/>
      <c r="E10" s="17" t="s">
        <v>22</v>
      </c>
      <c r="F10" s="2"/>
      <c r="I10" s="18"/>
      <c r="J10" s="18"/>
      <c r="K10" s="18"/>
      <c r="L10" s="33">
        <f t="shared" si="1"/>
        <v>42886</v>
      </c>
      <c r="M10" s="34"/>
      <c r="N10" s="34">
        <v>90</v>
      </c>
      <c r="O10" s="34"/>
      <c r="P10" s="34"/>
      <c r="Q10" s="16" t="str">
        <f t="shared" si="0"/>
        <v/>
      </c>
      <c r="R10" s="15">
        <f>$R$6</f>
        <v>1</v>
      </c>
    </row>
    <row r="11" spans="1:18" x14ac:dyDescent="0.25">
      <c r="B11" s="2"/>
      <c r="C11" s="45"/>
      <c r="D11" s="2"/>
      <c r="E11" s="50" t="s">
        <v>12</v>
      </c>
      <c r="F11" s="2"/>
      <c r="I11" s="18"/>
      <c r="J11" s="18"/>
      <c r="K11" s="18"/>
      <c r="L11" s="33">
        <f t="shared" si="1"/>
        <v>42916</v>
      </c>
      <c r="M11" s="34"/>
      <c r="N11" s="34">
        <v>90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'M-Table'!D16</f>
        <v>Voice of Stakeholder Ratings</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'M-Table'!E16</f>
        <v>RG10 Voice of Stakeholder (spreadsheet) results</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0.73888888888888893</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 xml:space="preserve">Stakeholder Referrals Received (#) </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75</v>
      </c>
      <c r="N6" s="34">
        <v>90</v>
      </c>
      <c r="O6" s="34">
        <v>99</v>
      </c>
      <c r="P6" s="34">
        <v>80</v>
      </c>
      <c r="Q6" s="16">
        <f t="shared" ref="Q6:Q17" si="0">IF(M6=0,"",IF($R$6=1,(M6/N6),(N6/M6)))</f>
        <v>0.83333333333333337</v>
      </c>
      <c r="R6" s="55">
        <v>1</v>
      </c>
    </row>
    <row r="7" spans="1:18" x14ac:dyDescent="0.25">
      <c r="B7" s="2"/>
      <c r="C7" s="35" t="str">
        <f>'M-Table'!C3</f>
        <v>Customer Focus Team</v>
      </c>
      <c r="D7" s="2"/>
      <c r="E7" s="17" t="s">
        <v>22</v>
      </c>
      <c r="F7" s="2"/>
      <c r="I7" s="14"/>
      <c r="J7" s="14"/>
      <c r="K7" s="14"/>
      <c r="L7" s="33">
        <f t="shared" ref="L7:L17" si="1">EOMONTH(L6,1)</f>
        <v>42794</v>
      </c>
      <c r="M7" s="34">
        <v>75</v>
      </c>
      <c r="N7" s="34">
        <v>90</v>
      </c>
      <c r="O7" s="34">
        <v>99</v>
      </c>
      <c r="P7" s="34">
        <v>70</v>
      </c>
      <c r="Q7" s="16">
        <f t="shared" si="0"/>
        <v>0.83333333333333337</v>
      </c>
      <c r="R7" s="15">
        <f>$R$6</f>
        <v>1</v>
      </c>
    </row>
    <row r="8" spans="1:18" x14ac:dyDescent="0.25">
      <c r="B8" s="2"/>
      <c r="C8" s="45"/>
      <c r="D8" s="2"/>
      <c r="E8" s="2"/>
      <c r="F8" s="2"/>
      <c r="I8" s="18"/>
      <c r="J8" s="18"/>
      <c r="K8" s="18"/>
      <c r="L8" s="33">
        <f t="shared" si="1"/>
        <v>42825</v>
      </c>
      <c r="M8" s="34">
        <v>75</v>
      </c>
      <c r="N8" s="34">
        <v>90</v>
      </c>
      <c r="O8" s="34">
        <v>99</v>
      </c>
      <c r="P8" s="34">
        <v>60</v>
      </c>
      <c r="Q8" s="16">
        <f t="shared" si="0"/>
        <v>0.83333333333333337</v>
      </c>
      <c r="R8" s="15">
        <f>$R$6</f>
        <v>1</v>
      </c>
    </row>
    <row r="9" spans="1:18" x14ac:dyDescent="0.25">
      <c r="B9" s="2"/>
      <c r="C9" s="44" t="s">
        <v>7</v>
      </c>
      <c r="D9" s="2"/>
      <c r="E9" s="12" t="s">
        <v>8</v>
      </c>
      <c r="F9" s="2"/>
      <c r="I9" s="18"/>
      <c r="J9" s="18"/>
      <c r="K9" s="18"/>
      <c r="L9" s="33">
        <f t="shared" si="1"/>
        <v>42855</v>
      </c>
      <c r="M9" s="34">
        <v>80</v>
      </c>
      <c r="N9" s="34">
        <v>90</v>
      </c>
      <c r="O9" s="34">
        <v>99</v>
      </c>
      <c r="P9" s="34">
        <v>63</v>
      </c>
      <c r="Q9" s="16">
        <f t="shared" si="0"/>
        <v>0.88888888888888884</v>
      </c>
      <c r="R9" s="15">
        <f>$R$6</f>
        <v>1</v>
      </c>
    </row>
    <row r="10" spans="1:18" x14ac:dyDescent="0.25">
      <c r="B10" s="2"/>
      <c r="C10" s="35" t="str">
        <f>'M-Table'!C8</f>
        <v>Customer Satisfaction &amp; Engagement</v>
      </c>
      <c r="D10" s="2"/>
      <c r="E10" s="17" t="s">
        <v>22</v>
      </c>
      <c r="F10" s="2"/>
      <c r="I10" s="18"/>
      <c r="J10" s="18"/>
      <c r="K10" s="18"/>
      <c r="L10" s="33">
        <f t="shared" si="1"/>
        <v>42886</v>
      </c>
      <c r="M10" s="34"/>
      <c r="N10" s="34">
        <v>90</v>
      </c>
      <c r="O10" s="34"/>
      <c r="P10" s="34"/>
      <c r="Q10" s="16" t="str">
        <f t="shared" si="0"/>
        <v/>
      </c>
      <c r="R10" s="15">
        <f>$R$6</f>
        <v>1</v>
      </c>
    </row>
    <row r="11" spans="1:18" x14ac:dyDescent="0.25">
      <c r="B11" s="2"/>
      <c r="C11" s="45"/>
      <c r="D11" s="2"/>
      <c r="E11" s="50" t="s">
        <v>12</v>
      </c>
      <c r="F11" s="2"/>
      <c r="I11" s="18"/>
      <c r="J11" s="18"/>
      <c r="K11" s="18"/>
      <c r="L11" s="33">
        <f t="shared" si="1"/>
        <v>42916</v>
      </c>
      <c r="M11" s="34"/>
      <c r="N11" s="34">
        <v>90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'M-Table'!D17</f>
        <v xml:space="preserve">Stakeholder Referrals Received (#) </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'M-Table'!E17</f>
        <v>Marketing/Sales Logs (internal)</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0.84722222222222221</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66"/>
  <sheetViews>
    <sheetView showGridLines="0" showRowColHeaders="0" workbookViewId="0">
      <selection activeCell="C1" sqref="C1"/>
    </sheetView>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Key Stakeholders Retention %</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'M-Table'!D18</f>
        <v>Key Stakeholders Retention %</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'M-Table'!E18</f>
        <v>Marketing/Sales Logs (internal)</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Reserved</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'M-Table'!D19</f>
        <v>Reserved</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'M-Table'!E19</f>
        <v>Reserved</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66"/>
  <sheetViews>
    <sheetView showGridLines="0" showRowColHeaders="0" workbookViewId="0">
      <selection activeCell="H12" sqref="H12"/>
    </sheetView>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Product/Service Performance Score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55</v>
      </c>
      <c r="N6" s="34">
        <v>90</v>
      </c>
      <c r="O6" s="34">
        <v>95</v>
      </c>
      <c r="P6" s="34">
        <v>70</v>
      </c>
      <c r="Q6" s="16">
        <f t="shared" ref="Q6:Q17" si="0">IF(M6=0,"",IF($R$6=1,(M6/N6),(N6/M6)))</f>
        <v>0.61111111111111116</v>
      </c>
      <c r="R6" s="55">
        <v>1</v>
      </c>
    </row>
    <row r="7" spans="1:18" x14ac:dyDescent="0.25">
      <c r="B7" s="2"/>
      <c r="C7" s="35" t="str">
        <f>'M-Table'!C3</f>
        <v>Customer Focus Team</v>
      </c>
      <c r="D7" s="2"/>
      <c r="E7" s="17" t="s">
        <v>22</v>
      </c>
      <c r="F7" s="2"/>
      <c r="I7" s="14"/>
      <c r="J7" s="14"/>
      <c r="K7" s="14"/>
      <c r="L7" s="33">
        <f t="shared" ref="L7:L17" si="1">EOMONTH(L6,1)</f>
        <v>42794</v>
      </c>
      <c r="M7" s="34">
        <v>55</v>
      </c>
      <c r="N7" s="34">
        <v>90</v>
      </c>
      <c r="O7" s="34">
        <v>95</v>
      </c>
      <c r="P7" s="34">
        <v>70</v>
      </c>
      <c r="Q7" s="16">
        <f t="shared" si="0"/>
        <v>0.61111111111111116</v>
      </c>
      <c r="R7" s="15">
        <f>$R$6</f>
        <v>1</v>
      </c>
    </row>
    <row r="8" spans="1:18" x14ac:dyDescent="0.25">
      <c r="B8" s="2"/>
      <c r="C8" s="45"/>
      <c r="D8" s="2"/>
      <c r="E8" s="2"/>
      <c r="F8" s="2"/>
      <c r="I8" s="18"/>
      <c r="J8" s="18"/>
      <c r="K8" s="18"/>
      <c r="L8" s="33">
        <f t="shared" si="1"/>
        <v>42825</v>
      </c>
      <c r="M8" s="34">
        <v>55</v>
      </c>
      <c r="N8" s="34">
        <v>90</v>
      </c>
      <c r="O8" s="34">
        <v>95</v>
      </c>
      <c r="P8" s="34">
        <v>70</v>
      </c>
      <c r="Q8" s="16">
        <f t="shared" si="0"/>
        <v>0.61111111111111116</v>
      </c>
      <c r="R8" s="15">
        <f>$R$6</f>
        <v>1</v>
      </c>
    </row>
    <row r="9" spans="1:18" x14ac:dyDescent="0.25">
      <c r="B9" s="2"/>
      <c r="C9" s="44" t="s">
        <v>7</v>
      </c>
      <c r="D9" s="2"/>
      <c r="E9" s="12" t="s">
        <v>8</v>
      </c>
      <c r="F9" s="2"/>
      <c r="I9" s="18"/>
      <c r="J9" s="18"/>
      <c r="K9" s="18"/>
      <c r="L9" s="33">
        <f t="shared" si="1"/>
        <v>42855</v>
      </c>
      <c r="M9" s="34">
        <v>65</v>
      </c>
      <c r="N9" s="34">
        <v>90</v>
      </c>
      <c r="O9" s="34">
        <v>95</v>
      </c>
      <c r="P9" s="34">
        <v>70</v>
      </c>
      <c r="Q9" s="16">
        <f t="shared" si="0"/>
        <v>0.72222222222222221</v>
      </c>
      <c r="R9" s="15">
        <f>$R$6</f>
        <v>1</v>
      </c>
    </row>
    <row r="10" spans="1:18" x14ac:dyDescent="0.25">
      <c r="B10" s="2"/>
      <c r="C10" s="35" t="str">
        <f>'M-Table'!C8</f>
        <v>Customer Satisfaction &amp; Engagement</v>
      </c>
      <c r="D10" s="2"/>
      <c r="E10" s="17" t="s">
        <v>22</v>
      </c>
      <c r="F10" s="2"/>
      <c r="I10" s="18"/>
      <c r="J10" s="18"/>
      <c r="K10" s="18"/>
      <c r="L10" s="33">
        <f t="shared" si="1"/>
        <v>42886</v>
      </c>
      <c r="M10" s="34"/>
      <c r="N10" s="34">
        <v>90</v>
      </c>
      <c r="O10" s="34"/>
      <c r="P10" s="34"/>
      <c r="Q10" s="16" t="str">
        <f t="shared" si="0"/>
        <v/>
      </c>
      <c r="R10" s="15">
        <f>$R$6</f>
        <v>1</v>
      </c>
    </row>
    <row r="11" spans="1:18" x14ac:dyDescent="0.25">
      <c r="B11" s="2"/>
      <c r="C11" s="45"/>
      <c r="D11" s="2"/>
      <c r="E11" s="50" t="s">
        <v>12</v>
      </c>
      <c r="F11" s="2"/>
      <c r="I11" s="18"/>
      <c r="J11" s="18"/>
      <c r="K11" s="18"/>
      <c r="L11" s="33">
        <f t="shared" si="1"/>
        <v>42916</v>
      </c>
      <c r="M11" s="34"/>
      <c r="N11" s="34">
        <v>90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'M-Table'!D22</f>
        <v>Product/Service Performance Score</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'M-Table'!E22</f>
        <v>RG-B Organization Results Assessment (RG11)</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0.63888888888888895</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Product(s) Customer Ratings Score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72</v>
      </c>
      <c r="N6" s="34">
        <v>90</v>
      </c>
      <c r="O6" s="34">
        <v>80</v>
      </c>
      <c r="P6" s="34">
        <v>40</v>
      </c>
      <c r="Q6" s="16">
        <f t="shared" ref="Q6:Q17" si="0">IF(M6=0,"",IF($R$6=1,(M6/N6),(N6/M6)))</f>
        <v>0.8</v>
      </c>
      <c r="R6" s="55">
        <v>1</v>
      </c>
    </row>
    <row r="7" spans="1:18" x14ac:dyDescent="0.25">
      <c r="B7" s="2"/>
      <c r="C7" s="35" t="str">
        <f>'M-Table'!C3</f>
        <v>Customer Focus Team</v>
      </c>
      <c r="D7" s="2"/>
      <c r="E7" s="17" t="s">
        <v>22</v>
      </c>
      <c r="F7" s="2"/>
      <c r="I7" s="14"/>
      <c r="J7" s="14"/>
      <c r="K7" s="14"/>
      <c r="L7" s="33">
        <f t="shared" ref="L7:L17" si="1">EOMONTH(L6,1)</f>
        <v>42794</v>
      </c>
      <c r="M7" s="34">
        <v>72</v>
      </c>
      <c r="N7" s="34">
        <v>90</v>
      </c>
      <c r="O7" s="34">
        <v>85</v>
      </c>
      <c r="P7" s="34">
        <v>40</v>
      </c>
      <c r="Q7" s="16">
        <f t="shared" si="0"/>
        <v>0.8</v>
      </c>
      <c r="R7" s="15">
        <f>$R$6</f>
        <v>1</v>
      </c>
    </row>
    <row r="8" spans="1:18" x14ac:dyDescent="0.25">
      <c r="B8" s="2"/>
      <c r="C8" s="45"/>
      <c r="D8" s="2"/>
      <c r="E8" s="2"/>
      <c r="F8" s="2"/>
      <c r="I8" s="18"/>
      <c r="J8" s="18"/>
      <c r="K8" s="18"/>
      <c r="L8" s="33">
        <f t="shared" si="1"/>
        <v>42825</v>
      </c>
      <c r="M8" s="34">
        <v>72</v>
      </c>
      <c r="N8" s="34">
        <v>90</v>
      </c>
      <c r="O8" s="34">
        <v>85</v>
      </c>
      <c r="P8" s="34">
        <v>40</v>
      </c>
      <c r="Q8" s="16">
        <f t="shared" si="0"/>
        <v>0.8</v>
      </c>
      <c r="R8" s="15">
        <f>$R$6</f>
        <v>1</v>
      </c>
    </row>
    <row r="9" spans="1:18" x14ac:dyDescent="0.25">
      <c r="B9" s="2"/>
      <c r="C9" s="44" t="s">
        <v>7</v>
      </c>
      <c r="D9" s="2"/>
      <c r="E9" s="12" t="s">
        <v>8</v>
      </c>
      <c r="F9" s="2"/>
      <c r="I9" s="18"/>
      <c r="J9" s="18"/>
      <c r="K9" s="18"/>
      <c r="L9" s="33">
        <f t="shared" si="1"/>
        <v>42855</v>
      </c>
      <c r="M9" s="34">
        <v>72</v>
      </c>
      <c r="N9" s="34">
        <v>90</v>
      </c>
      <c r="O9" s="34">
        <v>90</v>
      </c>
      <c r="P9" s="34">
        <v>40</v>
      </c>
      <c r="Q9" s="16">
        <f t="shared" si="0"/>
        <v>0.8</v>
      </c>
      <c r="R9" s="15">
        <f>$R$6</f>
        <v>1</v>
      </c>
    </row>
    <row r="10" spans="1:18" x14ac:dyDescent="0.25">
      <c r="B10" s="2"/>
      <c r="C10" s="35" t="str">
        <f>'M-Table'!C8</f>
        <v>Customer Satisfaction &amp; Engagement</v>
      </c>
      <c r="D10" s="2"/>
      <c r="E10" s="17" t="s">
        <v>22</v>
      </c>
      <c r="F10" s="2"/>
      <c r="I10" s="18"/>
      <c r="J10" s="18"/>
      <c r="K10" s="18"/>
      <c r="L10" s="33">
        <f t="shared" si="1"/>
        <v>42886</v>
      </c>
      <c r="M10" s="34"/>
      <c r="N10" s="34">
        <v>90</v>
      </c>
      <c r="O10" s="34"/>
      <c r="P10" s="34"/>
      <c r="Q10" s="16" t="str">
        <f t="shared" si="0"/>
        <v/>
      </c>
      <c r="R10" s="15">
        <f>$R$6</f>
        <v>1</v>
      </c>
    </row>
    <row r="11" spans="1:18" x14ac:dyDescent="0.25">
      <c r="B11" s="2"/>
      <c r="C11" s="45"/>
      <c r="D11" s="2"/>
      <c r="E11" s="50" t="s">
        <v>12</v>
      </c>
      <c r="F11" s="2"/>
      <c r="I11" s="18"/>
      <c r="J11" s="18"/>
      <c r="K11" s="18"/>
      <c r="L11" s="33">
        <f t="shared" si="1"/>
        <v>42916</v>
      </c>
      <c r="M11" s="34"/>
      <c r="N11" s="34">
        <v>90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'M-Table'!D23</f>
        <v>Product(s) Customer Ratings Score</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'M-Table'!E23</f>
        <v>RG09 Voice of Customer (spreadsheet) results</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0.8</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Service(s) Customer Ratings Score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50</v>
      </c>
      <c r="N6" s="34">
        <v>95</v>
      </c>
      <c r="O6" s="34">
        <v>75</v>
      </c>
      <c r="P6" s="34">
        <v>30</v>
      </c>
      <c r="Q6" s="16">
        <f t="shared" ref="Q6:Q17" si="0">IF(M6=0,"",IF($R$6=1,(M6/N6),(N6/M6)))</f>
        <v>0.52631578947368418</v>
      </c>
      <c r="R6" s="55">
        <v>1</v>
      </c>
    </row>
    <row r="7" spans="1:18" x14ac:dyDescent="0.25">
      <c r="B7" s="2"/>
      <c r="C7" s="35" t="str">
        <f>'M-Table'!C3</f>
        <v>Customer Focus Team</v>
      </c>
      <c r="D7" s="2"/>
      <c r="E7" s="17" t="s">
        <v>22</v>
      </c>
      <c r="F7" s="2"/>
      <c r="I7" s="14"/>
      <c r="J7" s="14"/>
      <c r="K7" s="14"/>
      <c r="L7" s="33">
        <f t="shared" ref="L7:L17" si="1">EOMONTH(L6,1)</f>
        <v>42794</v>
      </c>
      <c r="M7" s="34">
        <v>50</v>
      </c>
      <c r="N7" s="34">
        <v>95</v>
      </c>
      <c r="O7" s="34">
        <v>75</v>
      </c>
      <c r="P7" s="34">
        <v>30</v>
      </c>
      <c r="Q7" s="16">
        <f t="shared" si="0"/>
        <v>0.52631578947368418</v>
      </c>
      <c r="R7" s="15">
        <f>$R$6</f>
        <v>1</v>
      </c>
    </row>
    <row r="8" spans="1:18" x14ac:dyDescent="0.25">
      <c r="B8" s="2"/>
      <c r="C8" s="45"/>
      <c r="D8" s="2"/>
      <c r="E8" s="2"/>
      <c r="F8" s="2"/>
      <c r="I8" s="18"/>
      <c r="J8" s="18"/>
      <c r="K8" s="18"/>
      <c r="L8" s="33">
        <f t="shared" si="1"/>
        <v>42825</v>
      </c>
      <c r="M8" s="34">
        <v>50</v>
      </c>
      <c r="N8" s="34">
        <v>95</v>
      </c>
      <c r="O8" s="34">
        <v>75</v>
      </c>
      <c r="P8" s="34">
        <v>30</v>
      </c>
      <c r="Q8" s="16">
        <f t="shared" si="0"/>
        <v>0.52631578947368418</v>
      </c>
      <c r="R8" s="15">
        <f>$R$6</f>
        <v>1</v>
      </c>
    </row>
    <row r="9" spans="1:18" x14ac:dyDescent="0.25">
      <c r="B9" s="2"/>
      <c r="C9" s="44" t="s">
        <v>7</v>
      </c>
      <c r="D9" s="2"/>
      <c r="E9" s="12" t="s">
        <v>8</v>
      </c>
      <c r="F9" s="2"/>
      <c r="I9" s="18"/>
      <c r="J9" s="18"/>
      <c r="K9" s="18"/>
      <c r="L9" s="33">
        <f t="shared" si="1"/>
        <v>42855</v>
      </c>
      <c r="M9" s="34">
        <v>55</v>
      </c>
      <c r="N9" s="34">
        <v>95</v>
      </c>
      <c r="O9" s="34">
        <v>75</v>
      </c>
      <c r="P9" s="34">
        <v>30</v>
      </c>
      <c r="Q9" s="16">
        <f t="shared" si="0"/>
        <v>0.57894736842105265</v>
      </c>
      <c r="R9" s="15">
        <f>$R$6</f>
        <v>1</v>
      </c>
    </row>
    <row r="10" spans="1:18" x14ac:dyDescent="0.25">
      <c r="B10" s="2"/>
      <c r="C10" s="35" t="str">
        <f>'M-Table'!C8</f>
        <v>Customer Satisfaction &amp; Engagement</v>
      </c>
      <c r="D10" s="2"/>
      <c r="E10" s="17" t="s">
        <v>22</v>
      </c>
      <c r="F10" s="2"/>
      <c r="I10" s="18"/>
      <c r="J10" s="18"/>
      <c r="K10" s="18"/>
      <c r="L10" s="33">
        <f t="shared" si="1"/>
        <v>42886</v>
      </c>
      <c r="M10" s="34"/>
      <c r="N10" s="34">
        <v>95</v>
      </c>
      <c r="O10" s="34"/>
      <c r="P10" s="34"/>
      <c r="Q10" s="16" t="str">
        <f t="shared" si="0"/>
        <v/>
      </c>
      <c r="R10" s="15">
        <f>$R$6</f>
        <v>1</v>
      </c>
    </row>
    <row r="11" spans="1:18" x14ac:dyDescent="0.25">
      <c r="B11" s="2"/>
      <c r="C11" s="45"/>
      <c r="D11" s="2"/>
      <c r="E11" s="50" t="s">
        <v>12</v>
      </c>
      <c r="F11" s="2"/>
      <c r="I11" s="18"/>
      <c r="J11" s="18"/>
      <c r="K11" s="18"/>
      <c r="L11" s="33">
        <f t="shared" si="1"/>
        <v>42916</v>
      </c>
      <c r="M11" s="34"/>
      <c r="N11" s="34">
        <v>95</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95</v>
      </c>
      <c r="O12" s="34"/>
      <c r="P12" s="34"/>
      <c r="Q12" s="16" t="str">
        <f t="shared" si="0"/>
        <v/>
      </c>
      <c r="R12" s="15">
        <f t="shared" ref="R12:R17" si="2">$R$6</f>
        <v>1</v>
      </c>
    </row>
    <row r="13" spans="1:18" x14ac:dyDescent="0.25">
      <c r="B13" s="2"/>
      <c r="C13" s="35" t="str">
        <f>'M-Table'!D24</f>
        <v>Service(s) Customer Ratings Score</v>
      </c>
      <c r="D13" s="2"/>
      <c r="E13" s="49" t="str">
        <f>'M-Table'!E3</f>
        <v xml:space="preserve">DEF Organization </v>
      </c>
      <c r="F13" s="2"/>
      <c r="I13" s="18"/>
      <c r="J13" s="18"/>
      <c r="K13" s="18"/>
      <c r="L13" s="33">
        <f t="shared" si="1"/>
        <v>42978</v>
      </c>
      <c r="M13" s="34"/>
      <c r="N13" s="34">
        <v>95</v>
      </c>
      <c r="O13" s="34"/>
      <c r="P13" s="34"/>
      <c r="Q13" s="16" t="str">
        <f t="shared" si="0"/>
        <v/>
      </c>
      <c r="R13" s="15">
        <f t="shared" si="2"/>
        <v>1</v>
      </c>
    </row>
    <row r="14" spans="1:18" x14ac:dyDescent="0.25">
      <c r="B14" s="2"/>
      <c r="C14" s="45"/>
      <c r="D14" s="2"/>
      <c r="E14" s="45"/>
      <c r="F14" s="2"/>
      <c r="I14" s="18"/>
      <c r="J14" s="18"/>
      <c r="K14" s="18"/>
      <c r="L14" s="33">
        <f t="shared" si="1"/>
        <v>43008</v>
      </c>
      <c r="M14" s="34"/>
      <c r="N14" s="34">
        <v>95</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95</v>
      </c>
      <c r="O15" s="34"/>
      <c r="P15" s="34"/>
      <c r="Q15" s="16" t="str">
        <f t="shared" si="0"/>
        <v/>
      </c>
      <c r="R15" s="15">
        <f t="shared" si="2"/>
        <v>1</v>
      </c>
    </row>
    <row r="16" spans="1:18" x14ac:dyDescent="0.25">
      <c r="B16" s="2"/>
      <c r="C16" s="35" t="str">
        <f>'M-Table'!E24</f>
        <v>RG09 Voice of Customer (spreadsheet) results</v>
      </c>
      <c r="D16" s="2"/>
      <c r="E16" s="52" t="s">
        <v>28</v>
      </c>
      <c r="F16" s="2"/>
      <c r="I16" s="18"/>
      <c r="J16" s="18"/>
      <c r="K16" s="18"/>
      <c r="L16" s="33">
        <f t="shared" si="1"/>
        <v>43069</v>
      </c>
      <c r="M16" s="34"/>
      <c r="N16" s="34">
        <v>95</v>
      </c>
      <c r="O16" s="34"/>
      <c r="P16" s="34"/>
      <c r="Q16" s="16" t="str">
        <f t="shared" si="0"/>
        <v/>
      </c>
      <c r="R16" s="15">
        <f t="shared" si="2"/>
        <v>1</v>
      </c>
    </row>
    <row r="17" spans="2:18" x14ac:dyDescent="0.25">
      <c r="B17" s="2"/>
      <c r="C17" s="2"/>
      <c r="D17" s="2"/>
      <c r="E17" s="2"/>
      <c r="F17" s="2"/>
      <c r="I17" s="18"/>
      <c r="J17" s="18"/>
      <c r="K17" s="18"/>
      <c r="L17" s="33">
        <f t="shared" si="1"/>
        <v>43100</v>
      </c>
      <c r="M17" s="34"/>
      <c r="N17" s="34">
        <v>95</v>
      </c>
      <c r="O17" s="34"/>
      <c r="P17" s="34"/>
      <c r="Q17" s="16" t="str">
        <f t="shared" si="0"/>
        <v/>
      </c>
      <c r="R17" s="15">
        <f t="shared" si="2"/>
        <v>1</v>
      </c>
    </row>
    <row r="18" spans="2:18" x14ac:dyDescent="0.25">
      <c r="N18" s="27"/>
      <c r="O18" s="27"/>
      <c r="P18" s="27"/>
      <c r="Q18" s="28">
        <f>IF(M6=0,"",AVERAGE(Q6:Q17))</f>
        <v>0.53947368421052633</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Prospect Product/Serv Ratings Score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50</v>
      </c>
      <c r="N6" s="34">
        <v>90</v>
      </c>
      <c r="O6" s="34">
        <v>85</v>
      </c>
      <c r="P6" s="34">
        <v>40</v>
      </c>
      <c r="Q6" s="16">
        <f t="shared" ref="Q6:Q17" si="0">IF(M6=0,"",IF($R$6=1,(M6/N6),(N6/M6)))</f>
        <v>0.55555555555555558</v>
      </c>
      <c r="R6" s="55">
        <v>1</v>
      </c>
    </row>
    <row r="7" spans="1:18" x14ac:dyDescent="0.25">
      <c r="B7" s="2"/>
      <c r="C7" s="35" t="str">
        <f>'M-Table'!C3</f>
        <v>Customer Focus Team</v>
      </c>
      <c r="D7" s="2"/>
      <c r="E7" s="17" t="s">
        <v>22</v>
      </c>
      <c r="F7" s="2"/>
      <c r="I7" s="14"/>
      <c r="J7" s="14"/>
      <c r="K7" s="14"/>
      <c r="L7" s="33">
        <f t="shared" ref="L7:L17" si="1">EOMONTH(L6,1)</f>
        <v>42794</v>
      </c>
      <c r="M7" s="34">
        <v>50</v>
      </c>
      <c r="N7" s="34">
        <v>90</v>
      </c>
      <c r="O7" s="34">
        <v>85</v>
      </c>
      <c r="P7" s="34">
        <v>35</v>
      </c>
      <c r="Q7" s="16">
        <f t="shared" si="0"/>
        <v>0.55555555555555558</v>
      </c>
      <c r="R7" s="15">
        <f>$R$6</f>
        <v>1</v>
      </c>
    </row>
    <row r="8" spans="1:18" x14ac:dyDescent="0.25">
      <c r="B8" s="2"/>
      <c r="C8" s="45"/>
      <c r="D8" s="2"/>
      <c r="E8" s="2"/>
      <c r="F8" s="2"/>
      <c r="I8" s="18"/>
      <c r="J8" s="18"/>
      <c r="K8" s="18"/>
      <c r="L8" s="33">
        <f t="shared" si="1"/>
        <v>42825</v>
      </c>
      <c r="M8" s="34">
        <v>50</v>
      </c>
      <c r="N8" s="34">
        <v>90</v>
      </c>
      <c r="O8" s="34">
        <v>90</v>
      </c>
      <c r="P8" s="34">
        <v>30</v>
      </c>
      <c r="Q8" s="16">
        <f t="shared" si="0"/>
        <v>0.55555555555555558</v>
      </c>
      <c r="R8" s="15">
        <f>$R$6</f>
        <v>1</v>
      </c>
    </row>
    <row r="9" spans="1:18" x14ac:dyDescent="0.25">
      <c r="B9" s="2"/>
      <c r="C9" s="44" t="s">
        <v>7</v>
      </c>
      <c r="D9" s="2"/>
      <c r="E9" s="12" t="s">
        <v>8</v>
      </c>
      <c r="F9" s="2"/>
      <c r="I9" s="18"/>
      <c r="J9" s="18"/>
      <c r="K9" s="18"/>
      <c r="L9" s="33">
        <f t="shared" si="1"/>
        <v>42855</v>
      </c>
      <c r="M9" s="34">
        <v>55</v>
      </c>
      <c r="N9" s="34">
        <v>90</v>
      </c>
      <c r="O9" s="34">
        <v>90</v>
      </c>
      <c r="P9" s="34">
        <v>30</v>
      </c>
      <c r="Q9" s="16">
        <f t="shared" si="0"/>
        <v>0.61111111111111116</v>
      </c>
      <c r="R9" s="15">
        <f>$R$6</f>
        <v>1</v>
      </c>
    </row>
    <row r="10" spans="1:18" x14ac:dyDescent="0.25">
      <c r="B10" s="2"/>
      <c r="C10" s="35" t="str">
        <f>'M-Table'!C8</f>
        <v>Customer Satisfaction &amp; Engagement</v>
      </c>
      <c r="D10" s="2"/>
      <c r="E10" s="17" t="s">
        <v>22</v>
      </c>
      <c r="F10" s="2"/>
      <c r="I10" s="18"/>
      <c r="J10" s="18"/>
      <c r="K10" s="18"/>
      <c r="L10" s="33">
        <f t="shared" si="1"/>
        <v>42886</v>
      </c>
      <c r="M10" s="34"/>
      <c r="N10" s="34">
        <v>90</v>
      </c>
      <c r="O10" s="34"/>
      <c r="P10" s="34"/>
      <c r="Q10" s="16" t="str">
        <f t="shared" si="0"/>
        <v/>
      </c>
      <c r="R10" s="15">
        <f>$R$6</f>
        <v>1</v>
      </c>
    </row>
    <row r="11" spans="1:18" x14ac:dyDescent="0.25">
      <c r="B11" s="2"/>
      <c r="C11" s="45"/>
      <c r="D11" s="2"/>
      <c r="E11" s="50" t="s">
        <v>12</v>
      </c>
      <c r="F11" s="2"/>
      <c r="I11" s="18"/>
      <c r="J11" s="18"/>
      <c r="K11" s="18"/>
      <c r="L11" s="33">
        <f t="shared" si="1"/>
        <v>42916</v>
      </c>
      <c r="M11" s="34"/>
      <c r="N11" s="34">
        <v>90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'M-Table'!D25</f>
        <v>Prospect Product/Serv Ratings Score</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'M-Table'!E25</f>
        <v>RG11 Voice of Prospect (spreadsheet) results</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0.56944444444444442</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Defects Rate (Products/Service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'M-Table'!D26</f>
        <v>Defects Rate (Products/Service</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'M-Table'!E26</f>
        <v>Quality Logs and RG08 Performance Impr Tools</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44"/>
  <sheetViews>
    <sheetView workbookViewId="0">
      <selection activeCell="J25" sqref="J25"/>
    </sheetView>
  </sheetViews>
  <sheetFormatPr defaultRowHeight="15" x14ac:dyDescent="0.25"/>
  <cols>
    <col min="2" max="2" width="11" customWidth="1"/>
    <col min="3" max="3" width="44.85546875" customWidth="1"/>
    <col min="4" max="4" width="44.42578125" customWidth="1"/>
    <col min="5" max="5" width="12.85546875" customWidth="1"/>
    <col min="6" max="6" width="11.7109375" customWidth="1"/>
  </cols>
  <sheetData>
    <row r="2" spans="2:6" x14ac:dyDescent="0.25">
      <c r="B2" s="56" t="s">
        <v>88</v>
      </c>
      <c r="C2" s="56" t="s">
        <v>127</v>
      </c>
      <c r="D2" s="56" t="s">
        <v>89</v>
      </c>
      <c r="E2" s="56"/>
      <c r="F2" s="56"/>
    </row>
    <row r="3" spans="2:6" x14ac:dyDescent="0.25">
      <c r="B3" s="56" t="s">
        <v>90</v>
      </c>
      <c r="C3" s="56" t="s">
        <v>91</v>
      </c>
      <c r="D3" s="56" t="s">
        <v>92</v>
      </c>
      <c r="E3" s="56" t="s">
        <v>93</v>
      </c>
      <c r="F3" s="56" t="s">
        <v>94</v>
      </c>
    </row>
    <row r="4" spans="2:6" x14ac:dyDescent="0.25">
      <c r="B4" s="57"/>
      <c r="C4" s="58" t="s">
        <v>95</v>
      </c>
      <c r="D4" s="58" t="s">
        <v>96</v>
      </c>
      <c r="E4" s="59" t="s">
        <v>97</v>
      </c>
      <c r="F4" s="60" t="s">
        <v>98</v>
      </c>
    </row>
    <row r="5" spans="2:6" x14ac:dyDescent="0.25">
      <c r="B5" s="15"/>
      <c r="C5" s="58" t="s">
        <v>99</v>
      </c>
      <c r="D5" s="58" t="s">
        <v>100</v>
      </c>
      <c r="E5" s="61" t="s">
        <v>101</v>
      </c>
      <c r="F5" s="60" t="s">
        <v>102</v>
      </c>
    </row>
    <row r="6" spans="2:6" x14ac:dyDescent="0.25">
      <c r="B6" s="15"/>
      <c r="C6" s="58" t="s">
        <v>103</v>
      </c>
      <c r="D6" s="58" t="s">
        <v>104</v>
      </c>
      <c r="E6" s="61" t="s">
        <v>101</v>
      </c>
      <c r="F6" s="60" t="s">
        <v>105</v>
      </c>
    </row>
    <row r="7" spans="2:6" x14ac:dyDescent="0.25">
      <c r="B7" s="15"/>
      <c r="C7" s="58"/>
      <c r="D7" s="58"/>
      <c r="E7" s="61"/>
      <c r="F7" s="60"/>
    </row>
    <row r="8" spans="2:6" x14ac:dyDescent="0.25">
      <c r="B8" s="56" t="s">
        <v>106</v>
      </c>
      <c r="C8" s="56" t="s">
        <v>107</v>
      </c>
      <c r="D8" s="56" t="s">
        <v>108</v>
      </c>
      <c r="E8" s="56" t="s">
        <v>93</v>
      </c>
      <c r="F8" s="56" t="s">
        <v>94</v>
      </c>
    </row>
    <row r="9" spans="2:6" x14ac:dyDescent="0.25">
      <c r="B9" s="57"/>
      <c r="C9" s="58" t="s">
        <v>109</v>
      </c>
      <c r="D9" s="62" t="s">
        <v>110</v>
      </c>
      <c r="E9" s="59" t="s">
        <v>97</v>
      </c>
      <c r="F9" s="60" t="s">
        <v>98</v>
      </c>
    </row>
    <row r="10" spans="2:6" x14ac:dyDescent="0.25">
      <c r="B10" s="15"/>
      <c r="C10" s="58" t="s">
        <v>111</v>
      </c>
      <c r="D10" s="58" t="s">
        <v>112</v>
      </c>
      <c r="E10" s="61" t="s">
        <v>101</v>
      </c>
      <c r="F10" s="60" t="s">
        <v>113</v>
      </c>
    </row>
    <row r="11" spans="2:6" x14ac:dyDescent="0.25">
      <c r="B11" s="15"/>
      <c r="C11" s="58" t="s">
        <v>114</v>
      </c>
      <c r="D11" s="58" t="s">
        <v>115</v>
      </c>
      <c r="E11" s="61" t="s">
        <v>101</v>
      </c>
      <c r="F11" s="60" t="s">
        <v>98</v>
      </c>
    </row>
    <row r="12" spans="2:6" x14ac:dyDescent="0.25">
      <c r="B12" s="15"/>
      <c r="C12" s="58" t="s">
        <v>116</v>
      </c>
      <c r="D12" s="58" t="s">
        <v>117</v>
      </c>
      <c r="E12" s="61" t="s">
        <v>101</v>
      </c>
      <c r="F12" s="60" t="s">
        <v>113</v>
      </c>
    </row>
    <row r="13" spans="2:6" x14ac:dyDescent="0.25">
      <c r="B13" s="15"/>
      <c r="C13" s="58" t="s">
        <v>118</v>
      </c>
      <c r="D13" s="63" t="s">
        <v>119</v>
      </c>
      <c r="E13" s="61" t="s">
        <v>101</v>
      </c>
      <c r="F13" s="60" t="s">
        <v>98</v>
      </c>
    </row>
    <row r="14" spans="2:6" x14ac:dyDescent="0.25">
      <c r="B14" s="15"/>
      <c r="C14" s="58" t="s">
        <v>120</v>
      </c>
      <c r="D14" s="63" t="s">
        <v>121</v>
      </c>
      <c r="E14" s="61" t="s">
        <v>101</v>
      </c>
      <c r="F14" s="60" t="s">
        <v>122</v>
      </c>
    </row>
    <row r="15" spans="2:6" x14ac:dyDescent="0.25">
      <c r="B15" s="15"/>
      <c r="C15" s="58" t="s">
        <v>123</v>
      </c>
      <c r="D15" s="63" t="s">
        <v>124</v>
      </c>
      <c r="E15" s="61" t="s">
        <v>101</v>
      </c>
      <c r="F15" s="60" t="s">
        <v>105</v>
      </c>
    </row>
    <row r="16" spans="2:6" x14ac:dyDescent="0.25">
      <c r="B16" s="15"/>
      <c r="C16" s="58" t="s">
        <v>125</v>
      </c>
      <c r="D16" s="63" t="s">
        <v>126</v>
      </c>
      <c r="E16" s="61" t="s">
        <v>101</v>
      </c>
      <c r="F16" s="60" t="s">
        <v>105</v>
      </c>
    </row>
    <row r="17" spans="2:6" x14ac:dyDescent="0.25">
      <c r="B17" s="15"/>
      <c r="C17" s="64"/>
      <c r="D17" s="64"/>
      <c r="E17" s="59"/>
      <c r="F17" s="60"/>
    </row>
    <row r="19" spans="2:6" x14ac:dyDescent="0.25">
      <c r="B19" s="56" t="s">
        <v>128</v>
      </c>
      <c r="C19" s="56" t="s">
        <v>129</v>
      </c>
      <c r="D19" s="56" t="s">
        <v>89</v>
      </c>
      <c r="E19" s="56"/>
      <c r="F19" s="56"/>
    </row>
    <row r="20" spans="2:6" x14ac:dyDescent="0.25">
      <c r="B20" s="65" t="s">
        <v>130</v>
      </c>
      <c r="C20" s="65" t="s">
        <v>131</v>
      </c>
      <c r="D20" s="65" t="s">
        <v>132</v>
      </c>
      <c r="E20" s="65" t="s">
        <v>93</v>
      </c>
      <c r="F20" s="65" t="s">
        <v>94</v>
      </c>
    </row>
    <row r="21" spans="2:6" x14ac:dyDescent="0.25">
      <c r="B21" s="57"/>
      <c r="C21" s="62" t="s">
        <v>133</v>
      </c>
      <c r="D21" s="58" t="s">
        <v>134</v>
      </c>
      <c r="E21" s="59" t="s">
        <v>135</v>
      </c>
      <c r="F21" s="60" t="s">
        <v>136</v>
      </c>
    </row>
    <row r="22" spans="2:6" x14ac:dyDescent="0.25">
      <c r="B22" s="15"/>
      <c r="C22" s="62" t="s">
        <v>137</v>
      </c>
      <c r="D22" s="62" t="s">
        <v>138</v>
      </c>
      <c r="E22" s="59" t="s">
        <v>135</v>
      </c>
      <c r="F22" s="60" t="s">
        <v>136</v>
      </c>
    </row>
    <row r="23" spans="2:6" x14ac:dyDescent="0.25">
      <c r="B23" s="15"/>
      <c r="C23" s="62" t="s">
        <v>139</v>
      </c>
      <c r="D23" s="62" t="s">
        <v>138</v>
      </c>
      <c r="E23" s="59" t="s">
        <v>135</v>
      </c>
      <c r="F23" s="60" t="s">
        <v>136</v>
      </c>
    </row>
    <row r="24" spans="2:6" x14ac:dyDescent="0.25">
      <c r="B24" s="15"/>
      <c r="C24" s="62" t="s">
        <v>140</v>
      </c>
      <c r="D24" s="62" t="s">
        <v>138</v>
      </c>
      <c r="E24" s="59" t="s">
        <v>135</v>
      </c>
      <c r="F24" s="60" t="s">
        <v>136</v>
      </c>
    </row>
    <row r="25" spans="2:6" x14ac:dyDescent="0.25">
      <c r="B25" s="15"/>
      <c r="C25" s="62" t="s">
        <v>141</v>
      </c>
      <c r="D25" s="62" t="s">
        <v>138</v>
      </c>
      <c r="E25" s="59" t="s">
        <v>135</v>
      </c>
      <c r="F25" s="60" t="s">
        <v>136</v>
      </c>
    </row>
    <row r="26" spans="2:6" x14ac:dyDescent="0.25">
      <c r="B26" s="15"/>
      <c r="C26" s="62" t="s">
        <v>142</v>
      </c>
      <c r="D26" s="62" t="s">
        <v>138</v>
      </c>
      <c r="E26" s="59" t="s">
        <v>135</v>
      </c>
      <c r="F26" s="60" t="s">
        <v>136</v>
      </c>
    </row>
    <row r="27" spans="2:6" x14ac:dyDescent="0.25">
      <c r="B27" s="15"/>
      <c r="C27" s="62"/>
      <c r="D27" s="64"/>
      <c r="E27" s="59"/>
      <c r="F27" s="60"/>
    </row>
    <row r="28" spans="2:6" x14ac:dyDescent="0.25">
      <c r="B28" s="65" t="s">
        <v>143</v>
      </c>
      <c r="C28" s="65" t="s">
        <v>144</v>
      </c>
      <c r="D28" s="65" t="s">
        <v>145</v>
      </c>
      <c r="E28" s="65" t="s">
        <v>93</v>
      </c>
      <c r="F28" s="65" t="s">
        <v>94</v>
      </c>
    </row>
    <row r="29" spans="2:6" x14ac:dyDescent="0.25">
      <c r="B29" s="15"/>
      <c r="C29" s="62" t="s">
        <v>146</v>
      </c>
      <c r="D29" s="62" t="s">
        <v>147</v>
      </c>
      <c r="E29" s="59" t="s">
        <v>135</v>
      </c>
      <c r="F29" s="60" t="s">
        <v>148</v>
      </c>
    </row>
    <row r="30" spans="2:6" x14ac:dyDescent="0.25">
      <c r="B30" s="15"/>
      <c r="C30" s="62" t="s">
        <v>149</v>
      </c>
      <c r="D30" s="62" t="s">
        <v>147</v>
      </c>
      <c r="E30" s="59" t="s">
        <v>135</v>
      </c>
      <c r="F30" s="60" t="s">
        <v>148</v>
      </c>
    </row>
    <row r="31" spans="2:6" x14ac:dyDescent="0.25">
      <c r="B31" s="15"/>
      <c r="C31" s="62" t="s">
        <v>150</v>
      </c>
      <c r="D31" s="62" t="s">
        <v>147</v>
      </c>
      <c r="E31" s="59" t="s">
        <v>135</v>
      </c>
      <c r="F31" s="60" t="s">
        <v>148</v>
      </c>
    </row>
    <row r="32" spans="2:6" x14ac:dyDescent="0.25">
      <c r="B32" s="15"/>
      <c r="C32" s="62" t="s">
        <v>151</v>
      </c>
      <c r="D32" s="62" t="s">
        <v>147</v>
      </c>
      <c r="E32" s="59" t="s">
        <v>135</v>
      </c>
      <c r="F32" s="60" t="s">
        <v>148</v>
      </c>
    </row>
    <row r="33" spans="2:6" x14ac:dyDescent="0.25">
      <c r="B33" s="15"/>
      <c r="C33" s="62" t="s">
        <v>152</v>
      </c>
      <c r="D33" s="62" t="s">
        <v>147</v>
      </c>
      <c r="E33" s="59" t="s">
        <v>135</v>
      </c>
      <c r="F33" s="60" t="s">
        <v>148</v>
      </c>
    </row>
    <row r="34" spans="2:6" x14ac:dyDescent="0.25">
      <c r="B34" s="15"/>
      <c r="C34" s="64"/>
      <c r="D34" s="64"/>
      <c r="E34" s="59"/>
      <c r="F34" s="60"/>
    </row>
    <row r="35" spans="2:6" x14ac:dyDescent="0.25">
      <c r="B35" s="65" t="s">
        <v>153</v>
      </c>
      <c r="C35" s="65" t="s">
        <v>154</v>
      </c>
      <c r="D35" s="65" t="s">
        <v>155</v>
      </c>
      <c r="E35" s="65" t="s">
        <v>93</v>
      </c>
      <c r="F35" s="65" t="s">
        <v>94</v>
      </c>
    </row>
    <row r="36" spans="2:6" x14ac:dyDescent="0.25">
      <c r="B36" s="15"/>
      <c r="C36" s="62" t="s">
        <v>156</v>
      </c>
      <c r="D36" s="62" t="s">
        <v>157</v>
      </c>
      <c r="E36" s="59" t="s">
        <v>158</v>
      </c>
      <c r="F36" s="60" t="s">
        <v>159</v>
      </c>
    </row>
    <row r="37" spans="2:6" x14ac:dyDescent="0.25">
      <c r="B37" s="15"/>
      <c r="C37" s="62" t="s">
        <v>160</v>
      </c>
      <c r="D37" s="62" t="s">
        <v>161</v>
      </c>
      <c r="E37" s="59" t="s">
        <v>158</v>
      </c>
      <c r="F37" s="60" t="s">
        <v>159</v>
      </c>
    </row>
    <row r="38" spans="2:6" x14ac:dyDescent="0.25">
      <c r="B38" s="15"/>
      <c r="C38" s="62" t="s">
        <v>162</v>
      </c>
      <c r="D38" s="62" t="s">
        <v>163</v>
      </c>
      <c r="E38" s="59" t="s">
        <v>158</v>
      </c>
      <c r="F38" s="60" t="s">
        <v>159</v>
      </c>
    </row>
    <row r="39" spans="2:6" x14ac:dyDescent="0.25">
      <c r="B39" s="15"/>
      <c r="C39" s="62" t="s">
        <v>164</v>
      </c>
      <c r="D39" s="62" t="s">
        <v>165</v>
      </c>
      <c r="E39" s="59" t="s">
        <v>158</v>
      </c>
      <c r="F39" s="60" t="s">
        <v>159</v>
      </c>
    </row>
    <row r="40" spans="2:6" x14ac:dyDescent="0.25">
      <c r="B40" s="15"/>
      <c r="C40" s="62" t="s">
        <v>166</v>
      </c>
      <c r="D40" s="62" t="s">
        <v>167</v>
      </c>
      <c r="E40" s="59" t="s">
        <v>158</v>
      </c>
      <c r="F40" s="60" t="s">
        <v>159</v>
      </c>
    </row>
    <row r="41" spans="2:6" x14ac:dyDescent="0.25">
      <c r="B41" s="15"/>
      <c r="C41" s="62" t="s">
        <v>168</v>
      </c>
      <c r="D41" s="62" t="s">
        <v>169</v>
      </c>
      <c r="E41" s="59" t="s">
        <v>158</v>
      </c>
      <c r="F41" s="60" t="s">
        <v>159</v>
      </c>
    </row>
    <row r="42" spans="2:6" x14ac:dyDescent="0.25">
      <c r="B42" s="15"/>
      <c r="C42" s="62" t="s">
        <v>170</v>
      </c>
      <c r="D42" s="62" t="s">
        <v>157</v>
      </c>
      <c r="E42" s="59" t="s">
        <v>158</v>
      </c>
      <c r="F42" s="60" t="s">
        <v>159</v>
      </c>
    </row>
    <row r="43" spans="2:6" x14ac:dyDescent="0.25">
      <c r="B43" s="15"/>
      <c r="C43" s="62" t="s">
        <v>171</v>
      </c>
      <c r="D43" s="62" t="s">
        <v>172</v>
      </c>
      <c r="E43" s="59" t="s">
        <v>173</v>
      </c>
      <c r="F43" s="60" t="s">
        <v>174</v>
      </c>
    </row>
    <row r="44" spans="2:6" x14ac:dyDescent="0.25">
      <c r="B44" s="15"/>
      <c r="C44" s="62"/>
      <c r="D44" s="62"/>
      <c r="E44" s="59"/>
      <c r="F44" s="6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Program Outcomes Accomplished %</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63</v>
      </c>
      <c r="N6" s="34">
        <v>85</v>
      </c>
      <c r="O6" s="34">
        <v>95</v>
      </c>
      <c r="P6" s="34">
        <v>50</v>
      </c>
      <c r="Q6" s="16">
        <f t="shared" ref="Q6:Q17" si="0">IF(M6=0,"",IF($R$6=1,(M6/N6),(N6/M6)))</f>
        <v>0.74117647058823533</v>
      </c>
      <c r="R6" s="55">
        <v>1</v>
      </c>
    </row>
    <row r="7" spans="1:18" x14ac:dyDescent="0.25">
      <c r="B7" s="2"/>
      <c r="C7" s="35" t="str">
        <f>'M-Table'!C3</f>
        <v>Customer Focus Team</v>
      </c>
      <c r="D7" s="2"/>
      <c r="E7" s="17" t="s">
        <v>22</v>
      </c>
      <c r="F7" s="2"/>
      <c r="I7" s="14"/>
      <c r="J7" s="14"/>
      <c r="K7" s="14"/>
      <c r="L7" s="33">
        <f t="shared" ref="L7:L17" si="1">EOMONTH(L6,1)</f>
        <v>42794</v>
      </c>
      <c r="M7" s="34">
        <v>63</v>
      </c>
      <c r="N7" s="34">
        <v>85</v>
      </c>
      <c r="O7" s="34">
        <v>95</v>
      </c>
      <c r="P7" s="34">
        <v>50</v>
      </c>
      <c r="Q7" s="16">
        <f t="shared" si="0"/>
        <v>0.74117647058823533</v>
      </c>
      <c r="R7" s="15">
        <f>$R$6</f>
        <v>1</v>
      </c>
    </row>
    <row r="8" spans="1:18" x14ac:dyDescent="0.25">
      <c r="B8" s="2"/>
      <c r="C8" s="45"/>
      <c r="D8" s="2"/>
      <c r="E8" s="2"/>
      <c r="F8" s="2"/>
      <c r="I8" s="18"/>
      <c r="J8" s="18"/>
      <c r="K8" s="18"/>
      <c r="L8" s="33">
        <f t="shared" si="1"/>
        <v>42825</v>
      </c>
      <c r="M8" s="34">
        <v>63</v>
      </c>
      <c r="N8" s="34">
        <v>85</v>
      </c>
      <c r="O8" s="34">
        <v>95</v>
      </c>
      <c r="P8" s="34">
        <v>50</v>
      </c>
      <c r="Q8" s="16">
        <f t="shared" si="0"/>
        <v>0.74117647058823533</v>
      </c>
      <c r="R8" s="15">
        <f>$R$6</f>
        <v>1</v>
      </c>
    </row>
    <row r="9" spans="1:18" x14ac:dyDescent="0.25">
      <c r="B9" s="2"/>
      <c r="C9" s="44" t="s">
        <v>7</v>
      </c>
      <c r="D9" s="2"/>
      <c r="E9" s="12" t="s">
        <v>8</v>
      </c>
      <c r="F9" s="2"/>
      <c r="I9" s="18"/>
      <c r="J9" s="18"/>
      <c r="K9" s="18"/>
      <c r="L9" s="33">
        <f t="shared" si="1"/>
        <v>42855</v>
      </c>
      <c r="M9" s="34">
        <v>74</v>
      </c>
      <c r="N9" s="34">
        <v>85</v>
      </c>
      <c r="O9" s="34">
        <v>95</v>
      </c>
      <c r="P9" s="34">
        <v>55</v>
      </c>
      <c r="Q9" s="16">
        <f t="shared" si="0"/>
        <v>0.87058823529411766</v>
      </c>
      <c r="R9" s="15">
        <f>$R$6</f>
        <v>1</v>
      </c>
    </row>
    <row r="10" spans="1:18" x14ac:dyDescent="0.25">
      <c r="B10" s="2"/>
      <c r="C10" s="35" t="str">
        <f>'M-Table'!C8</f>
        <v>Customer Satisfaction &amp; Engagement</v>
      </c>
      <c r="D10" s="2"/>
      <c r="E10" s="17" t="s">
        <v>22</v>
      </c>
      <c r="F10" s="2"/>
      <c r="I10" s="18"/>
      <c r="J10" s="18"/>
      <c r="K10" s="18"/>
      <c r="L10" s="33">
        <f t="shared" si="1"/>
        <v>42886</v>
      </c>
      <c r="M10" s="34"/>
      <c r="N10" s="34">
        <v>85</v>
      </c>
      <c r="O10" s="34"/>
      <c r="P10" s="34"/>
      <c r="Q10" s="16" t="str">
        <f t="shared" si="0"/>
        <v/>
      </c>
      <c r="R10" s="15">
        <f>$R$6</f>
        <v>1</v>
      </c>
    </row>
    <row r="11" spans="1:18" x14ac:dyDescent="0.25">
      <c r="B11" s="2"/>
      <c r="C11" s="45"/>
      <c r="D11" s="2"/>
      <c r="E11" s="50" t="s">
        <v>12</v>
      </c>
      <c r="F11" s="2"/>
      <c r="I11" s="18"/>
      <c r="J11" s="18"/>
      <c r="K11" s="18"/>
      <c r="L11" s="33">
        <f t="shared" si="1"/>
        <v>42916</v>
      </c>
      <c r="M11" s="34"/>
      <c r="N11" s="34">
        <v>85</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90</v>
      </c>
      <c r="O12" s="34"/>
      <c r="P12" s="34"/>
      <c r="Q12" s="16" t="str">
        <f t="shared" si="0"/>
        <v/>
      </c>
      <c r="R12" s="15">
        <f t="shared" ref="R12:R17" si="2">$R$6</f>
        <v>1</v>
      </c>
    </row>
    <row r="13" spans="1:18" x14ac:dyDescent="0.25">
      <c r="B13" s="2"/>
      <c r="C13" s="35" t="str">
        <f>'M-Table'!D29</f>
        <v>Program Outcomes Accomplished %</v>
      </c>
      <c r="D13" s="2"/>
      <c r="E13" s="49" t="str">
        <f>'M-Table'!E3</f>
        <v xml:space="preserve">DEF Organization </v>
      </c>
      <c r="F13" s="2"/>
      <c r="I13" s="18"/>
      <c r="J13" s="18"/>
      <c r="K13" s="18"/>
      <c r="L13" s="33">
        <f t="shared" si="1"/>
        <v>42978</v>
      </c>
      <c r="M13" s="34"/>
      <c r="N13" s="34">
        <v>90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95</v>
      </c>
      <c r="O15" s="34"/>
      <c r="P15" s="34"/>
      <c r="Q15" s="16" t="str">
        <f t="shared" si="0"/>
        <v/>
      </c>
      <c r="R15" s="15">
        <f t="shared" si="2"/>
        <v>1</v>
      </c>
    </row>
    <row r="16" spans="1:18" x14ac:dyDescent="0.25">
      <c r="B16" s="2"/>
      <c r="C16" s="35" t="str">
        <f>'M-Table'!E29</f>
        <v>RG-B Organization Results Assessment (RG12)</v>
      </c>
      <c r="D16" s="2"/>
      <c r="E16" s="52" t="s">
        <v>28</v>
      </c>
      <c r="F16" s="2"/>
      <c r="I16" s="18"/>
      <c r="J16" s="18"/>
      <c r="K16" s="18"/>
      <c r="L16" s="33">
        <f t="shared" si="1"/>
        <v>43069</v>
      </c>
      <c r="M16" s="34"/>
      <c r="N16" s="34">
        <v>95</v>
      </c>
      <c r="O16" s="34"/>
      <c r="P16" s="34"/>
      <c r="Q16" s="16" t="str">
        <f t="shared" si="0"/>
        <v/>
      </c>
      <c r="R16" s="15">
        <f t="shared" si="2"/>
        <v>1</v>
      </c>
    </row>
    <row r="17" spans="2:18" x14ac:dyDescent="0.25">
      <c r="B17" s="2"/>
      <c r="C17" s="2"/>
      <c r="D17" s="2"/>
      <c r="E17" s="2"/>
      <c r="F17" s="2"/>
      <c r="I17" s="18"/>
      <c r="J17" s="18"/>
      <c r="K17" s="18"/>
      <c r="L17" s="33">
        <f t="shared" si="1"/>
        <v>43100</v>
      </c>
      <c r="M17" s="34"/>
      <c r="N17" s="34">
        <v>95</v>
      </c>
      <c r="O17" s="34"/>
      <c r="P17" s="34"/>
      <c r="Q17" s="16" t="str">
        <f t="shared" si="0"/>
        <v/>
      </c>
      <c r="R17" s="15">
        <f t="shared" si="2"/>
        <v>1</v>
      </c>
    </row>
    <row r="18" spans="2:18" x14ac:dyDescent="0.25">
      <c r="N18" s="27"/>
      <c r="O18" s="27"/>
      <c r="P18" s="27"/>
      <c r="Q18" s="28">
        <f>IF(M6=0,"",AVERAGE(Q6:Q17))</f>
        <v>0.77352941176470591</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Program Outcome 1 - % Achieved</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75</v>
      </c>
      <c r="N6" s="34">
        <v>80</v>
      </c>
      <c r="O6" s="34">
        <v>75</v>
      </c>
      <c r="P6" s="34">
        <v>30</v>
      </c>
      <c r="Q6" s="16">
        <f t="shared" ref="Q6:Q17" si="0">IF(M6=0,"",IF($R$6=1,(M6/N6),(N6/M6)))</f>
        <v>0.9375</v>
      </c>
      <c r="R6" s="55">
        <v>1</v>
      </c>
    </row>
    <row r="7" spans="1:18" x14ac:dyDescent="0.25">
      <c r="B7" s="2"/>
      <c r="C7" s="35" t="str">
        <f>'M-Table'!C3</f>
        <v>Customer Focus Team</v>
      </c>
      <c r="D7" s="2"/>
      <c r="E7" s="17" t="s">
        <v>22</v>
      </c>
      <c r="F7" s="2"/>
      <c r="I7" s="14"/>
      <c r="J7" s="14"/>
      <c r="K7" s="14"/>
      <c r="L7" s="33">
        <f t="shared" ref="L7:L17" si="1">EOMONTH(L6,1)</f>
        <v>42794</v>
      </c>
      <c r="M7" s="34">
        <v>70</v>
      </c>
      <c r="N7" s="34">
        <v>80</v>
      </c>
      <c r="O7" s="34">
        <v>75</v>
      </c>
      <c r="P7" s="34">
        <v>30</v>
      </c>
      <c r="Q7" s="16">
        <f t="shared" si="0"/>
        <v>0.875</v>
      </c>
      <c r="R7" s="15">
        <f>$R$6</f>
        <v>1</v>
      </c>
    </row>
    <row r="8" spans="1:18" x14ac:dyDescent="0.25">
      <c r="B8" s="2"/>
      <c r="C8" s="45"/>
      <c r="D8" s="2"/>
      <c r="E8" s="2"/>
      <c r="F8" s="2"/>
      <c r="I8" s="18"/>
      <c r="J8" s="18"/>
      <c r="K8" s="18"/>
      <c r="L8" s="33">
        <f t="shared" si="1"/>
        <v>42825</v>
      </c>
      <c r="M8" s="34">
        <v>65</v>
      </c>
      <c r="N8" s="34">
        <v>80</v>
      </c>
      <c r="O8" s="34">
        <v>75</v>
      </c>
      <c r="P8" s="34">
        <v>30</v>
      </c>
      <c r="Q8" s="16">
        <f t="shared" si="0"/>
        <v>0.8125</v>
      </c>
      <c r="R8" s="15">
        <f>$R$6</f>
        <v>1</v>
      </c>
    </row>
    <row r="9" spans="1:18" x14ac:dyDescent="0.25">
      <c r="B9" s="2"/>
      <c r="C9" s="44" t="s">
        <v>7</v>
      </c>
      <c r="D9" s="2"/>
      <c r="E9" s="12" t="s">
        <v>8</v>
      </c>
      <c r="F9" s="2"/>
      <c r="I9" s="18"/>
      <c r="J9" s="18"/>
      <c r="K9" s="18"/>
      <c r="L9" s="33">
        <f t="shared" si="1"/>
        <v>42855</v>
      </c>
      <c r="M9" s="34">
        <v>65</v>
      </c>
      <c r="N9" s="34">
        <v>80</v>
      </c>
      <c r="O9" s="34">
        <v>75</v>
      </c>
      <c r="P9" s="34">
        <v>30</v>
      </c>
      <c r="Q9" s="16">
        <f t="shared" si="0"/>
        <v>0.8125</v>
      </c>
      <c r="R9" s="15">
        <f>$R$6</f>
        <v>1</v>
      </c>
    </row>
    <row r="10" spans="1:18" x14ac:dyDescent="0.25">
      <c r="B10" s="2"/>
      <c r="C10" s="35" t="str">
        <f>'M-Table'!C8</f>
        <v>Customer Satisfaction &amp; Engagement</v>
      </c>
      <c r="D10" s="2"/>
      <c r="E10" s="17" t="s">
        <v>22</v>
      </c>
      <c r="F10" s="2"/>
      <c r="I10" s="18"/>
      <c r="J10" s="18"/>
      <c r="K10" s="18"/>
      <c r="L10" s="33">
        <f t="shared" si="1"/>
        <v>42886</v>
      </c>
      <c r="M10" s="34"/>
      <c r="N10" s="34">
        <v>80</v>
      </c>
      <c r="O10" s="34"/>
      <c r="P10" s="34"/>
      <c r="Q10" s="16" t="str">
        <f t="shared" si="0"/>
        <v/>
      </c>
      <c r="R10" s="15">
        <f>$R$6</f>
        <v>1</v>
      </c>
    </row>
    <row r="11" spans="1:18" x14ac:dyDescent="0.25">
      <c r="B11" s="2"/>
      <c r="C11" s="45"/>
      <c r="D11" s="2"/>
      <c r="E11" s="50" t="s">
        <v>12</v>
      </c>
      <c r="F11" s="2"/>
      <c r="I11" s="18"/>
      <c r="J11" s="18"/>
      <c r="K11" s="18"/>
      <c r="L11" s="33">
        <f t="shared" si="1"/>
        <v>42916</v>
      </c>
      <c r="M11" s="34"/>
      <c r="N11" s="34">
        <v>80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80</v>
      </c>
      <c r="O12" s="34"/>
      <c r="P12" s="34"/>
      <c r="Q12" s="16" t="str">
        <f t="shared" si="0"/>
        <v/>
      </c>
      <c r="R12" s="15">
        <f t="shared" ref="R12:R17" si="2">$R$6</f>
        <v>1</v>
      </c>
    </row>
    <row r="13" spans="1:18" x14ac:dyDescent="0.25">
      <c r="B13" s="2"/>
      <c r="C13" s="35" t="str">
        <f>'M-Table'!D30</f>
        <v>Program Outcome 1 - % Achieved</v>
      </c>
      <c r="D13" s="2"/>
      <c r="E13" s="49" t="str">
        <f>'M-Table'!E3</f>
        <v xml:space="preserve">DEF Organization </v>
      </c>
      <c r="F13" s="2"/>
      <c r="I13" s="18"/>
      <c r="J13" s="18"/>
      <c r="K13" s="18"/>
      <c r="L13" s="33">
        <f t="shared" si="1"/>
        <v>42978</v>
      </c>
      <c r="M13" s="34"/>
      <c r="N13" s="34">
        <v>80</v>
      </c>
      <c r="O13" s="34"/>
      <c r="P13" s="34"/>
      <c r="Q13" s="16" t="str">
        <f t="shared" si="0"/>
        <v/>
      </c>
      <c r="R13" s="15">
        <f t="shared" si="2"/>
        <v>1</v>
      </c>
    </row>
    <row r="14" spans="1:18" x14ac:dyDescent="0.25">
      <c r="B14" s="2"/>
      <c r="C14" s="45"/>
      <c r="D14" s="2"/>
      <c r="E14" s="45"/>
      <c r="F14" s="2"/>
      <c r="I14" s="18"/>
      <c r="J14" s="18"/>
      <c r="K14" s="18"/>
      <c r="L14" s="33">
        <f t="shared" si="1"/>
        <v>43008</v>
      </c>
      <c r="M14" s="34"/>
      <c r="N14" s="34">
        <v>80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80</v>
      </c>
      <c r="O15" s="34"/>
      <c r="P15" s="34"/>
      <c r="Q15" s="16" t="str">
        <f t="shared" si="0"/>
        <v/>
      </c>
      <c r="R15" s="15">
        <f t="shared" si="2"/>
        <v>1</v>
      </c>
    </row>
    <row r="16" spans="1:18" x14ac:dyDescent="0.25">
      <c r="B16" s="2"/>
      <c r="C16" s="35" t="str">
        <f>'M-Table'!E30</f>
        <v>Marketing/Social Program Logs (internal)</v>
      </c>
      <c r="D16" s="2"/>
      <c r="E16" s="52" t="s">
        <v>28</v>
      </c>
      <c r="F16" s="2"/>
      <c r="I16" s="18"/>
      <c r="J16" s="18"/>
      <c r="K16" s="18"/>
      <c r="L16" s="33">
        <f t="shared" si="1"/>
        <v>43069</v>
      </c>
      <c r="M16" s="34"/>
      <c r="N16" s="34">
        <v>80</v>
      </c>
      <c r="O16" s="34"/>
      <c r="P16" s="34"/>
      <c r="Q16" s="16" t="str">
        <f t="shared" si="0"/>
        <v/>
      </c>
      <c r="R16" s="15">
        <f t="shared" si="2"/>
        <v>1</v>
      </c>
    </row>
    <row r="17" spans="2:18" x14ac:dyDescent="0.25">
      <c r="B17" s="2"/>
      <c r="C17" s="2"/>
      <c r="D17" s="2"/>
      <c r="E17" s="2"/>
      <c r="F17" s="2"/>
      <c r="I17" s="18"/>
      <c r="J17" s="18"/>
      <c r="K17" s="18"/>
      <c r="L17" s="33">
        <f t="shared" si="1"/>
        <v>43100</v>
      </c>
      <c r="M17" s="34"/>
      <c r="N17" s="34">
        <v>80</v>
      </c>
      <c r="O17" s="34"/>
      <c r="P17" s="34"/>
      <c r="Q17" s="16" t="str">
        <f t="shared" si="0"/>
        <v/>
      </c>
      <c r="R17" s="15">
        <f t="shared" si="2"/>
        <v>1</v>
      </c>
    </row>
    <row r="18" spans="2:18" x14ac:dyDescent="0.25">
      <c r="N18" s="27"/>
      <c r="O18" s="27"/>
      <c r="P18" s="27"/>
      <c r="Q18" s="28">
        <f>IF(M6=0,"",AVERAGE(Q6:Q17))</f>
        <v>0.859375</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Program Outcome 2 - % Achieved</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'M-Table'!D31</f>
        <v>Program Outcome 2 - % Achieved</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'M-Table'!E31</f>
        <v>Marketing/Social Program Logs (internal)</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Program Outcome 3 - % Achieved</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'M-Table'!D32</f>
        <v>Program Outcome 3 - % Achieved</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'M-Table'!E32</f>
        <v>Marketing/Social Program Logs (internal)</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Reserved</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'M-Table'!D33</f>
        <v>Reserved</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'M-Table'!E33</f>
        <v>Reserved</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17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workbookViewId="0">
      <selection activeCell="F9" sqref="F9"/>
    </sheetView>
  </sheetViews>
  <sheetFormatPr defaultRowHeight="15" x14ac:dyDescent="0.25"/>
  <cols>
    <col min="1" max="1" width="6.5703125" customWidth="1"/>
    <col min="2" max="2" width="60.7109375" customWidth="1"/>
    <col min="4" max="4" width="60.7109375" customWidth="1"/>
    <col min="6" max="6" width="60.7109375" customWidth="1"/>
    <col min="9" max="9" width="44.85546875" customWidth="1"/>
  </cols>
  <sheetData>
    <row r="2" spans="2:14" x14ac:dyDescent="0.25">
      <c r="B2" s="19" t="s">
        <v>19</v>
      </c>
      <c r="I2" s="43"/>
      <c r="N2" s="43"/>
    </row>
    <row r="4" spans="2:14" x14ac:dyDescent="0.25">
      <c r="B4" s="68" t="s">
        <v>200</v>
      </c>
      <c r="C4" s="3"/>
      <c r="D4" s="40" t="s">
        <v>201</v>
      </c>
      <c r="E4" s="3"/>
      <c r="F4" s="40" t="s">
        <v>20</v>
      </c>
    </row>
    <row r="5" spans="2:14" ht="75" x14ac:dyDescent="0.25">
      <c r="B5" s="67" t="s">
        <v>177</v>
      </c>
      <c r="D5" s="66" t="s">
        <v>202</v>
      </c>
      <c r="F5" s="66" t="s">
        <v>203</v>
      </c>
    </row>
    <row r="6" spans="2:14" ht="75" x14ac:dyDescent="0.25">
      <c r="B6" s="66" t="s">
        <v>178</v>
      </c>
      <c r="D6" s="66" t="s">
        <v>188</v>
      </c>
      <c r="F6" s="66" t="s">
        <v>204</v>
      </c>
    </row>
    <row r="7" spans="2:14" ht="75" x14ac:dyDescent="0.25">
      <c r="B7" s="66" t="s">
        <v>179</v>
      </c>
      <c r="D7" s="66" t="s">
        <v>189</v>
      </c>
      <c r="F7" s="66" t="s">
        <v>205</v>
      </c>
    </row>
    <row r="8" spans="2:14" ht="75" x14ac:dyDescent="0.25">
      <c r="B8" s="67" t="s">
        <v>180</v>
      </c>
      <c r="D8" s="66" t="s">
        <v>190</v>
      </c>
      <c r="F8" s="66" t="s">
        <v>206</v>
      </c>
    </row>
    <row r="9" spans="2:14" ht="60" x14ac:dyDescent="0.25">
      <c r="B9" s="66" t="s">
        <v>181</v>
      </c>
      <c r="D9" s="66" t="s">
        <v>191</v>
      </c>
      <c r="F9" s="66" t="s">
        <v>207</v>
      </c>
    </row>
    <row r="10" spans="2:14" ht="75" x14ac:dyDescent="0.25">
      <c r="B10" s="67" t="s">
        <v>182</v>
      </c>
      <c r="D10" s="66" t="s">
        <v>192</v>
      </c>
      <c r="F10" s="66" t="s">
        <v>208</v>
      </c>
    </row>
    <row r="11" spans="2:14" ht="30" x14ac:dyDescent="0.25">
      <c r="B11" s="66" t="s">
        <v>183</v>
      </c>
      <c r="D11" s="66" t="s">
        <v>193</v>
      </c>
      <c r="F11" s="66" t="s">
        <v>209</v>
      </c>
    </row>
    <row r="12" spans="2:14" ht="75" x14ac:dyDescent="0.25">
      <c r="B12" s="66" t="s">
        <v>184</v>
      </c>
      <c r="D12" s="66" t="s">
        <v>213</v>
      </c>
      <c r="F12" s="66" t="s">
        <v>210</v>
      </c>
    </row>
    <row r="13" spans="2:14" x14ac:dyDescent="0.25">
      <c r="B13" s="66" t="s">
        <v>185</v>
      </c>
      <c r="D13" s="66" t="s">
        <v>194</v>
      </c>
      <c r="F13" s="66" t="s">
        <v>211</v>
      </c>
    </row>
    <row r="14" spans="2:14" ht="20.25" customHeight="1" x14ac:dyDescent="0.25">
      <c r="B14" s="66" t="s">
        <v>186</v>
      </c>
      <c r="D14" s="66" t="s">
        <v>195</v>
      </c>
      <c r="F14" s="66" t="s">
        <v>212</v>
      </c>
    </row>
    <row r="15" spans="2:14" ht="56.25" customHeight="1" x14ac:dyDescent="0.25">
      <c r="B15" s="66" t="s">
        <v>187</v>
      </c>
      <c r="D15" s="66" t="s">
        <v>196</v>
      </c>
    </row>
    <row r="16" spans="2:14" x14ac:dyDescent="0.25">
      <c r="D16" s="66" t="s">
        <v>197</v>
      </c>
    </row>
    <row r="17" spans="4:4" ht="30" x14ac:dyDescent="0.25">
      <c r="D17" s="66" t="s">
        <v>198</v>
      </c>
    </row>
    <row r="18" spans="4:4" ht="60" x14ac:dyDescent="0.25">
      <c r="D18" s="66" t="s">
        <v>214</v>
      </c>
    </row>
    <row r="19" spans="4:4" ht="135" x14ac:dyDescent="0.25">
      <c r="D19" s="66" t="s">
        <v>215</v>
      </c>
    </row>
    <row r="20" spans="4:4" ht="105" x14ac:dyDescent="0.25">
      <c r="D20" s="66" t="s">
        <v>199</v>
      </c>
    </row>
    <row r="22" spans="4:4" ht="75" x14ac:dyDescent="0.25">
      <c r="D22" s="66" t="s">
        <v>203</v>
      </c>
    </row>
    <row r="23" spans="4:4" ht="75" x14ac:dyDescent="0.25">
      <c r="D23" s="66" t="s">
        <v>204</v>
      </c>
    </row>
    <row r="24" spans="4:4" ht="75" x14ac:dyDescent="0.25">
      <c r="D24" s="66" t="s">
        <v>205</v>
      </c>
    </row>
    <row r="25" spans="4:4" ht="30" x14ac:dyDescent="0.25">
      <c r="D25" s="66" t="s">
        <v>206</v>
      </c>
    </row>
    <row r="26" spans="4:4" x14ac:dyDescent="0.25">
      <c r="D26" s="66" t="s">
        <v>207</v>
      </c>
    </row>
    <row r="27" spans="4:4" ht="30" x14ac:dyDescent="0.25">
      <c r="D27" s="66" t="s">
        <v>208</v>
      </c>
    </row>
    <row r="28" spans="4:4" x14ac:dyDescent="0.25">
      <c r="D28" s="66" t="s">
        <v>209</v>
      </c>
    </row>
    <row r="29" spans="4:4" ht="30" x14ac:dyDescent="0.25">
      <c r="D29" s="66" t="s">
        <v>210</v>
      </c>
    </row>
    <row r="30" spans="4:4" x14ac:dyDescent="0.25">
      <c r="D30" s="66" t="s">
        <v>211</v>
      </c>
    </row>
    <row r="31" spans="4:4" x14ac:dyDescent="0.25">
      <c r="D31" s="66" t="s">
        <v>212</v>
      </c>
    </row>
  </sheetData>
  <hyperlinks>
    <hyperlink ref="B2" r:id="rId1" xr:uid="{00000000-0004-0000-0200-000000000000}"/>
  </hyperlinks>
  <pageMargins left="0.7" right="0.7" top="0.75" bottom="0.75" header="0.3" footer="0.3"/>
  <pageSetup orientation="portrait"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33"/>
  <sheetViews>
    <sheetView showGridLines="0" workbookViewId="0">
      <selection activeCell="B5" sqref="B5:E6"/>
    </sheetView>
  </sheetViews>
  <sheetFormatPr defaultRowHeight="15" x14ac:dyDescent="0.25"/>
  <cols>
    <col min="1" max="1" width="4.42578125" customWidth="1"/>
    <col min="2" max="2" width="13.28515625" customWidth="1"/>
    <col min="3" max="3" width="34.28515625" customWidth="1"/>
    <col min="4" max="4" width="33.42578125" customWidth="1"/>
    <col min="5" max="5" width="49" customWidth="1"/>
  </cols>
  <sheetData>
    <row r="2" spans="2:5" x14ac:dyDescent="0.25">
      <c r="B2" s="41"/>
      <c r="C2" s="42" t="s">
        <v>29</v>
      </c>
      <c r="D2" s="42" t="s">
        <v>30</v>
      </c>
      <c r="E2" s="42" t="s">
        <v>31</v>
      </c>
    </row>
    <row r="3" spans="2:5" x14ac:dyDescent="0.25">
      <c r="C3" s="43" t="s">
        <v>35</v>
      </c>
      <c r="D3" s="47" t="s">
        <v>32</v>
      </c>
      <c r="E3" s="36" t="s">
        <v>33</v>
      </c>
    </row>
    <row r="4" spans="2:5" x14ac:dyDescent="0.25">
      <c r="B4" s="41"/>
      <c r="C4" s="41"/>
      <c r="D4" s="41"/>
      <c r="E4" s="41"/>
    </row>
    <row r="5" spans="2:5" x14ac:dyDescent="0.25">
      <c r="C5" s="43"/>
    </row>
    <row r="6" spans="2:5" x14ac:dyDescent="0.25">
      <c r="B6" s="40"/>
      <c r="C6" s="40"/>
      <c r="D6" s="40"/>
    </row>
    <row r="7" spans="2:5" x14ac:dyDescent="0.25">
      <c r="B7" t="s">
        <v>14</v>
      </c>
      <c r="C7" s="3" t="s">
        <v>15</v>
      </c>
      <c r="D7" s="3" t="s">
        <v>24</v>
      </c>
      <c r="E7" s="3" t="s">
        <v>25</v>
      </c>
    </row>
    <row r="8" spans="2:5" x14ac:dyDescent="0.25">
      <c r="B8" s="19" t="s">
        <v>36</v>
      </c>
      <c r="C8" t="s">
        <v>56</v>
      </c>
      <c r="D8" t="s">
        <v>63</v>
      </c>
      <c r="E8" t="s">
        <v>59</v>
      </c>
    </row>
    <row r="9" spans="2:5" x14ac:dyDescent="0.25">
      <c r="B9" s="19" t="s">
        <v>37</v>
      </c>
      <c r="C9" t="s">
        <v>56</v>
      </c>
      <c r="D9" t="s">
        <v>65</v>
      </c>
      <c r="E9" t="s">
        <v>64</v>
      </c>
    </row>
    <row r="10" spans="2:5" x14ac:dyDescent="0.25">
      <c r="B10" s="19" t="s">
        <v>38</v>
      </c>
      <c r="C10" t="s">
        <v>56</v>
      </c>
      <c r="D10" t="s">
        <v>68</v>
      </c>
      <c r="E10" t="s">
        <v>66</v>
      </c>
    </row>
    <row r="11" spans="2:5" x14ac:dyDescent="0.25">
      <c r="B11" s="19" t="s">
        <v>39</v>
      </c>
      <c r="C11" t="s">
        <v>56</v>
      </c>
      <c r="D11" t="s">
        <v>67</v>
      </c>
      <c r="E11" t="s">
        <v>66</v>
      </c>
    </row>
    <row r="12" spans="2:5" x14ac:dyDescent="0.25">
      <c r="B12" s="19" t="s">
        <v>40</v>
      </c>
      <c r="C12" t="s">
        <v>56</v>
      </c>
      <c r="D12" t="s">
        <v>34</v>
      </c>
      <c r="E12" t="s">
        <v>34</v>
      </c>
    </row>
    <row r="14" spans="2:5" x14ac:dyDescent="0.25">
      <c r="B14" t="s">
        <v>14</v>
      </c>
      <c r="C14" s="3" t="s">
        <v>16</v>
      </c>
      <c r="D14" s="3" t="s">
        <v>6</v>
      </c>
      <c r="E14" s="3" t="s">
        <v>25</v>
      </c>
    </row>
    <row r="15" spans="2:5" x14ac:dyDescent="0.25">
      <c r="B15" s="19" t="s">
        <v>41</v>
      </c>
      <c r="C15" t="s">
        <v>57</v>
      </c>
      <c r="D15" t="s">
        <v>69</v>
      </c>
      <c r="E15" t="s">
        <v>60</v>
      </c>
    </row>
    <row r="16" spans="2:5" x14ac:dyDescent="0.25">
      <c r="B16" s="19" t="s">
        <v>42</v>
      </c>
      <c r="C16" t="s">
        <v>57</v>
      </c>
      <c r="D16" t="s">
        <v>70</v>
      </c>
      <c r="E16" t="s">
        <v>71</v>
      </c>
    </row>
    <row r="17" spans="2:5" x14ac:dyDescent="0.25">
      <c r="B17" s="19" t="s">
        <v>43</v>
      </c>
      <c r="C17" t="s">
        <v>57</v>
      </c>
      <c r="D17" t="s">
        <v>72</v>
      </c>
      <c r="E17" t="s">
        <v>66</v>
      </c>
    </row>
    <row r="18" spans="2:5" x14ac:dyDescent="0.25">
      <c r="B18" s="19" t="s">
        <v>44</v>
      </c>
      <c r="C18" t="s">
        <v>57</v>
      </c>
      <c r="D18" t="s">
        <v>73</v>
      </c>
      <c r="E18" t="s">
        <v>66</v>
      </c>
    </row>
    <row r="19" spans="2:5" x14ac:dyDescent="0.25">
      <c r="B19" s="19" t="s">
        <v>45</v>
      </c>
      <c r="C19" t="s">
        <v>57</v>
      </c>
      <c r="D19" t="s">
        <v>34</v>
      </c>
      <c r="E19" t="s">
        <v>34</v>
      </c>
    </row>
    <row r="21" spans="2:5" x14ac:dyDescent="0.25">
      <c r="B21" t="s">
        <v>14</v>
      </c>
      <c r="C21" s="3" t="s">
        <v>17</v>
      </c>
      <c r="D21" s="3" t="s">
        <v>6</v>
      </c>
      <c r="E21" s="3" t="s">
        <v>25</v>
      </c>
    </row>
    <row r="22" spans="2:5" x14ac:dyDescent="0.25">
      <c r="B22" s="19" t="s">
        <v>46</v>
      </c>
      <c r="C22" t="s">
        <v>58</v>
      </c>
      <c r="D22" t="s">
        <v>74</v>
      </c>
      <c r="E22" t="s">
        <v>61</v>
      </c>
    </row>
    <row r="23" spans="2:5" x14ac:dyDescent="0.25">
      <c r="B23" s="19" t="s">
        <v>47</v>
      </c>
      <c r="C23" t="s">
        <v>58</v>
      </c>
      <c r="D23" t="s">
        <v>75</v>
      </c>
      <c r="E23" t="s">
        <v>77</v>
      </c>
    </row>
    <row r="24" spans="2:5" x14ac:dyDescent="0.25">
      <c r="B24" s="19" t="s">
        <v>48</v>
      </c>
      <c r="C24" t="s">
        <v>58</v>
      </c>
      <c r="D24" t="s">
        <v>76</v>
      </c>
      <c r="E24" t="s">
        <v>77</v>
      </c>
    </row>
    <row r="25" spans="2:5" x14ac:dyDescent="0.25">
      <c r="B25" s="19" t="s">
        <v>49</v>
      </c>
      <c r="C25" t="s">
        <v>58</v>
      </c>
      <c r="D25" t="s">
        <v>79</v>
      </c>
      <c r="E25" t="s">
        <v>78</v>
      </c>
    </row>
    <row r="26" spans="2:5" x14ac:dyDescent="0.25">
      <c r="B26" s="19" t="s">
        <v>50</v>
      </c>
      <c r="C26" t="s">
        <v>58</v>
      </c>
      <c r="D26" t="s">
        <v>80</v>
      </c>
      <c r="E26" t="s">
        <v>81</v>
      </c>
    </row>
    <row r="28" spans="2:5" x14ac:dyDescent="0.25">
      <c r="B28" t="s">
        <v>14</v>
      </c>
      <c r="C28" s="3" t="s">
        <v>18</v>
      </c>
      <c r="D28" s="3" t="s">
        <v>6</v>
      </c>
      <c r="E28" s="3" t="s">
        <v>25</v>
      </c>
    </row>
    <row r="29" spans="2:5" x14ac:dyDescent="0.25">
      <c r="B29" s="19" t="s">
        <v>51</v>
      </c>
      <c r="C29" t="s">
        <v>82</v>
      </c>
      <c r="D29" t="s">
        <v>83</v>
      </c>
      <c r="E29" t="s">
        <v>62</v>
      </c>
    </row>
    <row r="30" spans="2:5" x14ac:dyDescent="0.25">
      <c r="B30" s="19" t="s">
        <v>52</v>
      </c>
      <c r="C30" t="s">
        <v>82</v>
      </c>
      <c r="D30" t="s">
        <v>84</v>
      </c>
      <c r="E30" t="s">
        <v>87</v>
      </c>
    </row>
    <row r="31" spans="2:5" x14ac:dyDescent="0.25">
      <c r="B31" s="19" t="s">
        <v>53</v>
      </c>
      <c r="C31" t="s">
        <v>82</v>
      </c>
      <c r="D31" t="s">
        <v>85</v>
      </c>
      <c r="E31" t="s">
        <v>87</v>
      </c>
    </row>
    <row r="32" spans="2:5" x14ac:dyDescent="0.25">
      <c r="B32" s="19" t="s">
        <v>54</v>
      </c>
      <c r="C32" t="s">
        <v>82</v>
      </c>
      <c r="D32" t="s">
        <v>86</v>
      </c>
      <c r="E32" t="s">
        <v>87</v>
      </c>
    </row>
    <row r="33" spans="2:5" x14ac:dyDescent="0.25">
      <c r="B33" s="19" t="s">
        <v>55</v>
      </c>
      <c r="C33" t="s">
        <v>82</v>
      </c>
      <c r="D33" t="s">
        <v>34</v>
      </c>
      <c r="E33" t="s">
        <v>34</v>
      </c>
    </row>
  </sheetData>
  <sheetProtection password="F232" sheet="1" objects="1" scenarios="1"/>
  <hyperlinks>
    <hyperlink ref="B8" location="'RG9-1'!A1" display="RG9-1" xr:uid="{00000000-0004-0000-0300-000000000000}"/>
    <hyperlink ref="B12" location="'RG9-5'!A1" display="RG9-5" xr:uid="{00000000-0004-0000-0300-000001000000}"/>
    <hyperlink ref="B9" location="'RG9-2'!A1" display="RG9-2" xr:uid="{00000000-0004-0000-0300-000002000000}"/>
    <hyperlink ref="B10" location="'RG9-3'!A1" display="RG9-3" xr:uid="{00000000-0004-0000-0300-000003000000}"/>
    <hyperlink ref="B11" location="'RG9-4'!A1" display="RG9-4" xr:uid="{00000000-0004-0000-0300-000004000000}"/>
    <hyperlink ref="B15" location="'RG10-1'!A1" display="RG10-1" xr:uid="{00000000-0004-0000-0300-000005000000}"/>
    <hyperlink ref="B16" location="'RG10-2'!A1" display="RG10-2" xr:uid="{00000000-0004-0000-0300-000006000000}"/>
    <hyperlink ref="B17" location="'RG10-3'!A1" display="RG10-3" xr:uid="{00000000-0004-0000-0300-000007000000}"/>
    <hyperlink ref="B18" location="'RG10-4'!A1" display="RG10-4" xr:uid="{00000000-0004-0000-0300-000008000000}"/>
    <hyperlink ref="B19" location="'RG10-5'!A1" display="RG10-5" xr:uid="{00000000-0004-0000-0300-000009000000}"/>
    <hyperlink ref="B22" location="'RG11-1'!A1" display="RG11-1" xr:uid="{00000000-0004-0000-0300-00000A000000}"/>
    <hyperlink ref="B23" location="'RG11-2'!A1" display="RG11-2" xr:uid="{00000000-0004-0000-0300-00000B000000}"/>
    <hyperlink ref="B24" location="'RG11-3'!A1" display="RG11-3" xr:uid="{00000000-0004-0000-0300-00000C000000}"/>
    <hyperlink ref="B25" location="'RG11-4'!A1" display="RG11-4" xr:uid="{00000000-0004-0000-0300-00000D000000}"/>
    <hyperlink ref="B26" location="'RG11-5'!A1" display="RG11-5" xr:uid="{00000000-0004-0000-0300-00000E000000}"/>
    <hyperlink ref="B29" location="'RG12-1'!A1" display="RG12-1" xr:uid="{00000000-0004-0000-0300-00000F000000}"/>
    <hyperlink ref="B30" location="'RG12-2'!A1" display="RG12-2" xr:uid="{00000000-0004-0000-0300-000010000000}"/>
    <hyperlink ref="B31" location="'RG12-3'!A1" display="RG12-3" xr:uid="{00000000-0004-0000-0300-000011000000}"/>
    <hyperlink ref="B32" location="'RG12-4'!A1" display="RG12-4" xr:uid="{00000000-0004-0000-0300-000012000000}"/>
    <hyperlink ref="B33" location="'RG12-5'!A1" display="RG12-5" xr:uid="{00000000-0004-0000-0300-000013000000}"/>
  </hyperlinks>
  <pageMargins left="0.7" right="0.7" top="0.75" bottom="0.75" header="0.3" footer="0.3"/>
  <pageSetup orientation="portrait" horizontalDpi="4294967293" verticalDpi="4294967293"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6"/>
  <sheetViews>
    <sheetView showGridLines="0" showRowColHeaders="0" workbookViewId="0">
      <selection activeCell="A4" sqref="A4"/>
    </sheetView>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Customer Satisfaction/Value Score</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60</v>
      </c>
      <c r="N6" s="34">
        <v>80</v>
      </c>
      <c r="O6" s="34">
        <v>90</v>
      </c>
      <c r="P6" s="34">
        <v>45</v>
      </c>
      <c r="Q6" s="16">
        <f t="shared" ref="Q6:Q17" si="0">IF(M6=0,"",IF($R$6=1,(M6/N6),(N6/M6)))</f>
        <v>0.75</v>
      </c>
      <c r="R6" s="55">
        <v>1</v>
      </c>
    </row>
    <row r="7" spans="1:18" x14ac:dyDescent="0.25">
      <c r="B7" s="2"/>
      <c r="C7" s="35" t="str">
        <f>'M-Table'!C3</f>
        <v>Customer Focus Team</v>
      </c>
      <c r="D7" s="2"/>
      <c r="E7" s="17" t="s">
        <v>175</v>
      </c>
      <c r="F7" s="2"/>
      <c r="I7" s="14"/>
      <c r="J7" s="14"/>
      <c r="K7" s="14"/>
      <c r="L7" s="33">
        <f t="shared" ref="L7:L17" si="1">EOMONTH(L6,1)</f>
        <v>42794</v>
      </c>
      <c r="M7" s="34">
        <v>60</v>
      </c>
      <c r="N7" s="34">
        <v>80</v>
      </c>
      <c r="O7" s="34">
        <v>90</v>
      </c>
      <c r="P7" s="34">
        <v>45</v>
      </c>
      <c r="Q7" s="16">
        <f t="shared" si="0"/>
        <v>0.75</v>
      </c>
      <c r="R7" s="15">
        <f>$R$6</f>
        <v>1</v>
      </c>
    </row>
    <row r="8" spans="1:18" x14ac:dyDescent="0.25">
      <c r="B8" s="2"/>
      <c r="C8" s="45"/>
      <c r="D8" s="2"/>
      <c r="E8" s="2"/>
      <c r="F8" s="2"/>
      <c r="I8" s="18"/>
      <c r="J8" s="18"/>
      <c r="K8" s="18"/>
      <c r="L8" s="33">
        <f t="shared" si="1"/>
        <v>42825</v>
      </c>
      <c r="M8" s="34">
        <v>65</v>
      </c>
      <c r="N8" s="34">
        <v>80</v>
      </c>
      <c r="O8" s="34">
        <v>90</v>
      </c>
      <c r="P8" s="34">
        <v>45</v>
      </c>
      <c r="Q8" s="16">
        <f t="shared" si="0"/>
        <v>0.8125</v>
      </c>
      <c r="R8" s="15">
        <f>$R$6</f>
        <v>1</v>
      </c>
    </row>
    <row r="9" spans="1:18" x14ac:dyDescent="0.25">
      <c r="B9" s="2"/>
      <c r="C9" s="44" t="s">
        <v>7</v>
      </c>
      <c r="D9" s="2"/>
      <c r="E9" s="12" t="s">
        <v>8</v>
      </c>
      <c r="F9" s="2"/>
      <c r="I9" s="18"/>
      <c r="J9" s="18"/>
      <c r="K9" s="18"/>
      <c r="L9" s="33">
        <f t="shared" si="1"/>
        <v>42855</v>
      </c>
      <c r="M9" s="34"/>
      <c r="N9" s="34">
        <v>80</v>
      </c>
      <c r="O9" s="34"/>
      <c r="P9" s="34"/>
      <c r="Q9" s="16" t="str">
        <f t="shared" si="0"/>
        <v/>
      </c>
      <c r="R9" s="15">
        <f>$R$6</f>
        <v>1</v>
      </c>
    </row>
    <row r="10" spans="1:18" x14ac:dyDescent="0.25">
      <c r="B10" s="2"/>
      <c r="C10" s="35" t="str">
        <f>'M-Table'!C8</f>
        <v>Customer Satisfaction &amp; Engagement</v>
      </c>
      <c r="D10" s="2"/>
      <c r="E10" s="17" t="s">
        <v>176</v>
      </c>
      <c r="F10" s="2"/>
      <c r="I10" s="18"/>
      <c r="J10" s="18"/>
      <c r="K10" s="18"/>
      <c r="L10" s="33">
        <f t="shared" si="1"/>
        <v>42886</v>
      </c>
      <c r="M10" s="34"/>
      <c r="N10" s="34">
        <v>80</v>
      </c>
      <c r="O10" s="34"/>
      <c r="P10" s="34"/>
      <c r="Q10" s="16" t="str">
        <f t="shared" si="0"/>
        <v/>
      </c>
      <c r="R10" s="15">
        <f>$R$6</f>
        <v>1</v>
      </c>
    </row>
    <row r="11" spans="1:18" x14ac:dyDescent="0.25">
      <c r="B11" s="2"/>
      <c r="C11" s="45"/>
      <c r="D11" s="2"/>
      <c r="E11" s="50" t="s">
        <v>12</v>
      </c>
      <c r="F11" s="2"/>
      <c r="I11" s="18"/>
      <c r="J11" s="18"/>
      <c r="K11" s="18"/>
      <c r="L11" s="33">
        <f t="shared" si="1"/>
        <v>42916</v>
      </c>
      <c r="M11" s="34"/>
      <c r="N11" s="34">
        <v>80</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80</v>
      </c>
      <c r="O12" s="34"/>
      <c r="P12" s="34"/>
      <c r="Q12" s="16" t="str">
        <f t="shared" si="0"/>
        <v/>
      </c>
      <c r="R12" s="15">
        <f t="shared" ref="R12:R17" si="2">$R$6</f>
        <v>1</v>
      </c>
    </row>
    <row r="13" spans="1:18" x14ac:dyDescent="0.25">
      <c r="B13" s="2"/>
      <c r="C13" s="35" t="str">
        <f>'M-Table'!D8</f>
        <v>Customer Satisfaction/Value Score</v>
      </c>
      <c r="D13" s="2"/>
      <c r="E13" s="49" t="str">
        <f>'M-Table'!E3</f>
        <v xml:space="preserve">DEF Organization </v>
      </c>
      <c r="F13" s="2"/>
      <c r="I13" s="18"/>
      <c r="J13" s="18"/>
      <c r="K13" s="18"/>
      <c r="L13" s="33">
        <f t="shared" si="1"/>
        <v>42978</v>
      </c>
      <c r="M13" s="34"/>
      <c r="N13" s="34">
        <v>80</v>
      </c>
      <c r="O13" s="34"/>
      <c r="P13" s="34"/>
      <c r="Q13" s="16" t="str">
        <f t="shared" si="0"/>
        <v/>
      </c>
      <c r="R13" s="15">
        <f t="shared" si="2"/>
        <v>1</v>
      </c>
    </row>
    <row r="14" spans="1:18" x14ac:dyDescent="0.25">
      <c r="B14" s="2"/>
      <c r="C14" s="45"/>
      <c r="D14" s="2"/>
      <c r="E14" s="45"/>
      <c r="F14" s="2"/>
      <c r="I14" s="18"/>
      <c r="J14" s="18"/>
      <c r="K14" s="18"/>
      <c r="L14" s="33">
        <f t="shared" si="1"/>
        <v>43008</v>
      </c>
      <c r="M14" s="34"/>
      <c r="N14" s="34">
        <v>90</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90</v>
      </c>
      <c r="O15" s="34"/>
      <c r="P15" s="34"/>
      <c r="Q15" s="16" t="str">
        <f t="shared" si="0"/>
        <v/>
      </c>
      <c r="R15" s="15">
        <f t="shared" si="2"/>
        <v>1</v>
      </c>
    </row>
    <row r="16" spans="1:18" x14ac:dyDescent="0.25">
      <c r="B16" s="2"/>
      <c r="C16" s="35" t="str">
        <f>'M-Table'!E8</f>
        <v>RG-B Organization Results Assessment (RG09)</v>
      </c>
      <c r="D16" s="2"/>
      <c r="E16" s="52" t="s">
        <v>28</v>
      </c>
      <c r="F16" s="2"/>
      <c r="I16" s="18"/>
      <c r="J16" s="18"/>
      <c r="K16" s="18"/>
      <c r="L16" s="33">
        <f t="shared" si="1"/>
        <v>43069</v>
      </c>
      <c r="M16" s="34"/>
      <c r="N16" s="34">
        <v>90</v>
      </c>
      <c r="O16" s="34"/>
      <c r="P16" s="34"/>
      <c r="Q16" s="16" t="str">
        <f t="shared" si="0"/>
        <v/>
      </c>
      <c r="R16" s="15">
        <f t="shared" si="2"/>
        <v>1</v>
      </c>
    </row>
    <row r="17" spans="2:18" x14ac:dyDescent="0.25">
      <c r="B17" s="2"/>
      <c r="C17" s="2"/>
      <c r="D17" s="2"/>
      <c r="E17" s="2"/>
      <c r="F17" s="2"/>
      <c r="I17" s="18"/>
      <c r="J17" s="18"/>
      <c r="K17" s="18"/>
      <c r="L17" s="33">
        <f t="shared" si="1"/>
        <v>43100</v>
      </c>
      <c r="M17" s="34"/>
      <c r="N17" s="34">
        <v>90</v>
      </c>
      <c r="O17" s="34"/>
      <c r="P17" s="34"/>
      <c r="Q17" s="16" t="str">
        <f t="shared" si="0"/>
        <v/>
      </c>
      <c r="R17" s="15">
        <f t="shared" si="2"/>
        <v>1</v>
      </c>
    </row>
    <row r="18" spans="2:18" x14ac:dyDescent="0.25">
      <c r="N18" s="27"/>
      <c r="O18" s="27"/>
      <c r="P18" s="27"/>
      <c r="Q18" s="28">
        <f>IF(M6=0,"",AVERAGE(Q6:Q17))</f>
        <v>0.77083333333333337</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53"/>
      <c r="F2" s="53"/>
    </row>
    <row r="3" spans="1:18" ht="18" x14ac:dyDescent="0.25">
      <c r="B3" s="2"/>
      <c r="C3" s="4" t="str">
        <f>C13</f>
        <v>Customer Satisfaction (7Q survey)</v>
      </c>
      <c r="D3" s="2"/>
      <c r="E3" s="54" t="s">
        <v>0</v>
      </c>
      <c r="F3" s="53"/>
      <c r="Q3" s="29"/>
    </row>
    <row r="4" spans="1:18" ht="272.10000000000002" customHeight="1" x14ac:dyDescent="0.25">
      <c r="A4" s="6">
        <f>L6</f>
        <v>42766</v>
      </c>
      <c r="B4" s="2"/>
      <c r="C4" s="7"/>
      <c r="D4" s="2"/>
      <c r="E4" s="8"/>
      <c r="F4" s="53"/>
    </row>
    <row r="5" spans="1:18" x14ac:dyDescent="0.25">
      <c r="A5" s="9"/>
      <c r="B5" s="2"/>
      <c r="C5" s="2"/>
      <c r="D5" s="2"/>
      <c r="E5" s="53"/>
      <c r="F5" s="53"/>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68</v>
      </c>
      <c r="N6" s="34">
        <v>92</v>
      </c>
      <c r="O6" s="34">
        <v>99</v>
      </c>
      <c r="P6" s="34">
        <v>55</v>
      </c>
      <c r="Q6" s="16">
        <f t="shared" ref="Q6:Q17" si="0">IF(M6=0,"",IF($R$6=1,(M6/N6),(N6/M6)))</f>
        <v>0.73913043478260865</v>
      </c>
      <c r="R6" s="55">
        <v>1</v>
      </c>
    </row>
    <row r="7" spans="1:18" x14ac:dyDescent="0.25">
      <c r="B7" s="2"/>
      <c r="C7" s="35" t="str">
        <f>'M-Table'!C3</f>
        <v>Customer Focus Team</v>
      </c>
      <c r="D7" s="2"/>
      <c r="E7" s="17" t="s">
        <v>22</v>
      </c>
      <c r="F7" s="2"/>
      <c r="I7" s="14"/>
      <c r="J7" s="14"/>
      <c r="K7" s="14"/>
      <c r="L7" s="33">
        <f t="shared" ref="L7:L17" si="1">EOMONTH(L6,1)</f>
        <v>42794</v>
      </c>
      <c r="M7" s="34">
        <v>68</v>
      </c>
      <c r="N7" s="34">
        <v>92</v>
      </c>
      <c r="O7" s="34">
        <v>99</v>
      </c>
      <c r="P7" s="34">
        <v>55</v>
      </c>
      <c r="Q7" s="16">
        <f t="shared" si="0"/>
        <v>0.73913043478260865</v>
      </c>
      <c r="R7" s="15">
        <f>$R$6</f>
        <v>1</v>
      </c>
    </row>
    <row r="8" spans="1:18" x14ac:dyDescent="0.25">
      <c r="B8" s="2"/>
      <c r="C8" s="45"/>
      <c r="D8" s="2"/>
      <c r="E8" s="2"/>
      <c r="F8" s="2"/>
      <c r="I8" s="18"/>
      <c r="J8" s="18"/>
      <c r="K8" s="18"/>
      <c r="L8" s="33">
        <f t="shared" si="1"/>
        <v>42825</v>
      </c>
      <c r="M8" s="34">
        <v>55</v>
      </c>
      <c r="N8" s="34">
        <v>92</v>
      </c>
      <c r="O8" s="34">
        <v>99</v>
      </c>
      <c r="P8" s="34">
        <v>55</v>
      </c>
      <c r="Q8" s="16">
        <f t="shared" si="0"/>
        <v>0.59782608695652173</v>
      </c>
      <c r="R8" s="15">
        <f>$R$6</f>
        <v>1</v>
      </c>
    </row>
    <row r="9" spans="1:18" x14ac:dyDescent="0.25">
      <c r="B9" s="2"/>
      <c r="C9" s="44" t="s">
        <v>7</v>
      </c>
      <c r="D9" s="2"/>
      <c r="E9" s="12" t="s">
        <v>8</v>
      </c>
      <c r="F9" s="2"/>
      <c r="I9" s="18"/>
      <c r="J9" s="18"/>
      <c r="K9" s="18"/>
      <c r="L9" s="33">
        <f t="shared" si="1"/>
        <v>42855</v>
      </c>
      <c r="M9" s="34">
        <v>72</v>
      </c>
      <c r="N9" s="34">
        <v>92</v>
      </c>
      <c r="O9" s="34">
        <v>99</v>
      </c>
      <c r="P9" s="34">
        <v>55</v>
      </c>
      <c r="Q9" s="16">
        <f t="shared" si="0"/>
        <v>0.78260869565217395</v>
      </c>
      <c r="R9" s="15">
        <f>$R$6</f>
        <v>1</v>
      </c>
    </row>
    <row r="10" spans="1:18" x14ac:dyDescent="0.25">
      <c r="B10" s="2"/>
      <c r="C10" s="35" t="str">
        <f>'M-Table'!C8</f>
        <v>Customer Satisfaction &amp; Engagement</v>
      </c>
      <c r="D10" s="2"/>
      <c r="E10" s="17" t="s">
        <v>22</v>
      </c>
      <c r="F10" s="2"/>
      <c r="I10" s="18"/>
      <c r="J10" s="18"/>
      <c r="K10" s="18"/>
      <c r="L10" s="33">
        <f t="shared" si="1"/>
        <v>42886</v>
      </c>
      <c r="M10" s="34"/>
      <c r="N10" s="34">
        <v>92</v>
      </c>
      <c r="O10" s="34"/>
      <c r="P10" s="34"/>
      <c r="Q10" s="16" t="str">
        <f t="shared" si="0"/>
        <v/>
      </c>
      <c r="R10" s="15">
        <f>$R$6</f>
        <v>1</v>
      </c>
    </row>
    <row r="11" spans="1:18" x14ac:dyDescent="0.25">
      <c r="B11" s="2"/>
      <c r="C11" s="45"/>
      <c r="D11" s="2"/>
      <c r="E11" s="50" t="s">
        <v>12</v>
      </c>
      <c r="F11" s="2"/>
      <c r="I11" s="18"/>
      <c r="J11" s="18"/>
      <c r="K11" s="18"/>
      <c r="L11" s="33">
        <f t="shared" si="1"/>
        <v>42916</v>
      </c>
      <c r="M11" s="34"/>
      <c r="N11" s="34">
        <v>92</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92</v>
      </c>
      <c r="O12" s="34"/>
      <c r="P12" s="34"/>
      <c r="Q12" s="16" t="str">
        <f t="shared" si="0"/>
        <v/>
      </c>
      <c r="R12" s="15">
        <f t="shared" ref="R12:R17" si="2">$R$6</f>
        <v>1</v>
      </c>
    </row>
    <row r="13" spans="1:18" x14ac:dyDescent="0.25">
      <c r="B13" s="2"/>
      <c r="C13" s="35" t="str">
        <f>'M-Table'!D9</f>
        <v>Customer Satisfaction (7Q survey)</v>
      </c>
      <c r="D13" s="2"/>
      <c r="E13" s="49" t="str">
        <f>'M-Table'!E3</f>
        <v xml:space="preserve">DEF Organization </v>
      </c>
      <c r="F13" s="2"/>
      <c r="I13" s="18"/>
      <c r="J13" s="18"/>
      <c r="K13" s="18"/>
      <c r="L13" s="33">
        <f t="shared" si="1"/>
        <v>42978</v>
      </c>
      <c r="M13" s="34"/>
      <c r="N13" s="34">
        <v>92</v>
      </c>
      <c r="O13" s="34"/>
      <c r="P13" s="34"/>
      <c r="Q13" s="16" t="str">
        <f t="shared" si="0"/>
        <v/>
      </c>
      <c r="R13" s="15">
        <f t="shared" si="2"/>
        <v>1</v>
      </c>
    </row>
    <row r="14" spans="1:18" x14ac:dyDescent="0.25">
      <c r="B14" s="2"/>
      <c r="C14" s="45"/>
      <c r="D14" s="2"/>
      <c r="E14" s="45"/>
      <c r="F14" s="2"/>
      <c r="I14" s="18"/>
      <c r="J14" s="18"/>
      <c r="K14" s="18"/>
      <c r="L14" s="33">
        <f t="shared" si="1"/>
        <v>43008</v>
      </c>
      <c r="M14" s="34"/>
      <c r="N14" s="34">
        <v>92</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92</v>
      </c>
      <c r="O15" s="34"/>
      <c r="P15" s="34"/>
      <c r="Q15" s="16" t="str">
        <f t="shared" si="0"/>
        <v/>
      </c>
      <c r="R15" s="15">
        <f t="shared" si="2"/>
        <v>1</v>
      </c>
    </row>
    <row r="16" spans="1:18" x14ac:dyDescent="0.25">
      <c r="B16" s="2"/>
      <c r="C16" s="35" t="str">
        <f>'M-Table'!E9</f>
        <v>RG09 Customer Satisfaction/Value Matrix</v>
      </c>
      <c r="D16" s="2"/>
      <c r="E16" s="52" t="s">
        <v>28</v>
      </c>
      <c r="F16" s="2"/>
      <c r="I16" s="18"/>
      <c r="J16" s="18"/>
      <c r="K16" s="18"/>
      <c r="L16" s="33">
        <f t="shared" si="1"/>
        <v>43069</v>
      </c>
      <c r="M16" s="34"/>
      <c r="N16" s="34">
        <v>92</v>
      </c>
      <c r="O16" s="34"/>
      <c r="P16" s="34"/>
      <c r="Q16" s="16" t="str">
        <f t="shared" si="0"/>
        <v/>
      </c>
      <c r="R16" s="15">
        <f t="shared" si="2"/>
        <v>1</v>
      </c>
    </row>
    <row r="17" spans="2:18" x14ac:dyDescent="0.25">
      <c r="B17" s="2"/>
      <c r="C17" s="2"/>
      <c r="D17" s="2"/>
      <c r="E17" s="2"/>
      <c r="F17" s="2"/>
      <c r="I17" s="18"/>
      <c r="J17" s="18"/>
      <c r="K17" s="18"/>
      <c r="L17" s="33">
        <f t="shared" si="1"/>
        <v>43100</v>
      </c>
      <c r="M17" s="34"/>
      <c r="N17" s="34">
        <v>92</v>
      </c>
      <c r="O17" s="34"/>
      <c r="P17" s="34"/>
      <c r="Q17" s="16" t="str">
        <f t="shared" si="0"/>
        <v/>
      </c>
      <c r="R17" s="15">
        <f t="shared" si="2"/>
        <v>1</v>
      </c>
    </row>
    <row r="18" spans="2:18" x14ac:dyDescent="0.25">
      <c r="N18" s="27"/>
      <c r="O18" s="27"/>
      <c r="P18" s="27"/>
      <c r="Q18" s="28">
        <f>IF(M6=0,"",AVERAGE(Q6:Q17))</f>
        <v>0.71467391304347827</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6"/>
  <sheetViews>
    <sheetView showGridLines="0" showRowColHeaders="0" workbookViewId="0">
      <selection activeCell="H19" sqref="H19"/>
    </sheetView>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 xml:space="preserve">Customer Referrals Received (#) </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25</v>
      </c>
      <c r="N6" s="34">
        <v>95</v>
      </c>
      <c r="O6" s="34">
        <v>50</v>
      </c>
      <c r="P6" s="34">
        <v>85</v>
      </c>
      <c r="Q6" s="16">
        <f t="shared" ref="Q6:Q17" si="0">IF(M6=0,"",IF($R$6=1,(M6/N6),(N6/M6)))</f>
        <v>0.26315789473684209</v>
      </c>
      <c r="R6" s="55">
        <v>1</v>
      </c>
    </row>
    <row r="7" spans="1:18" x14ac:dyDescent="0.25">
      <c r="B7" s="2"/>
      <c r="C7" s="35" t="str">
        <f>'M-Table'!C3</f>
        <v>Customer Focus Team</v>
      </c>
      <c r="D7" s="2"/>
      <c r="E7" s="17" t="s">
        <v>22</v>
      </c>
      <c r="F7" s="2"/>
      <c r="I7" s="14"/>
      <c r="J7" s="14"/>
      <c r="K7" s="14"/>
      <c r="L7" s="33">
        <f t="shared" ref="L7:L17" si="1">EOMONTH(L6,1)</f>
        <v>42794</v>
      </c>
      <c r="M7" s="34">
        <v>30</v>
      </c>
      <c r="N7" s="34">
        <v>95</v>
      </c>
      <c r="O7" s="34">
        <v>50</v>
      </c>
      <c r="P7" s="34">
        <v>85</v>
      </c>
      <c r="Q7" s="16">
        <f t="shared" si="0"/>
        <v>0.31578947368421051</v>
      </c>
      <c r="R7" s="15">
        <f>$R$6</f>
        <v>1</v>
      </c>
    </row>
    <row r="8" spans="1:18" x14ac:dyDescent="0.25">
      <c r="B8" s="2"/>
      <c r="C8" s="45"/>
      <c r="D8" s="2"/>
      <c r="E8" s="2"/>
      <c r="F8" s="2"/>
      <c r="I8" s="18"/>
      <c r="J8" s="18"/>
      <c r="K8" s="18"/>
      <c r="L8" s="33">
        <f t="shared" si="1"/>
        <v>42825</v>
      </c>
      <c r="M8" s="34">
        <v>35</v>
      </c>
      <c r="N8" s="34">
        <v>95</v>
      </c>
      <c r="O8" s="34">
        <v>50</v>
      </c>
      <c r="P8" s="34">
        <v>85</v>
      </c>
      <c r="Q8" s="16">
        <f t="shared" si="0"/>
        <v>0.36842105263157893</v>
      </c>
      <c r="R8" s="15">
        <f>$R$6</f>
        <v>1</v>
      </c>
    </row>
    <row r="9" spans="1:18" x14ac:dyDescent="0.25">
      <c r="B9" s="2"/>
      <c r="C9" s="44" t="s">
        <v>7</v>
      </c>
      <c r="D9" s="2"/>
      <c r="E9" s="12" t="s">
        <v>8</v>
      </c>
      <c r="F9" s="2"/>
      <c r="I9" s="18"/>
      <c r="J9" s="18"/>
      <c r="K9" s="18"/>
      <c r="L9" s="33">
        <f t="shared" si="1"/>
        <v>42855</v>
      </c>
      <c r="M9" s="34">
        <v>40</v>
      </c>
      <c r="N9" s="34">
        <v>95</v>
      </c>
      <c r="O9" s="34">
        <v>50</v>
      </c>
      <c r="P9" s="34">
        <v>85</v>
      </c>
      <c r="Q9" s="16">
        <f t="shared" si="0"/>
        <v>0.42105263157894735</v>
      </c>
      <c r="R9" s="15">
        <f>$R$6</f>
        <v>1</v>
      </c>
    </row>
    <row r="10" spans="1:18" x14ac:dyDescent="0.25">
      <c r="B10" s="2"/>
      <c r="C10" s="35" t="str">
        <f>'M-Table'!C8</f>
        <v>Customer Satisfaction &amp; Engagement</v>
      </c>
      <c r="D10" s="2"/>
      <c r="E10" s="17" t="s">
        <v>22</v>
      </c>
      <c r="F10" s="2"/>
      <c r="I10" s="18"/>
      <c r="J10" s="18"/>
      <c r="K10" s="18"/>
      <c r="L10" s="33">
        <f t="shared" si="1"/>
        <v>42886</v>
      </c>
      <c r="M10" s="34"/>
      <c r="N10" s="34">
        <v>95</v>
      </c>
      <c r="O10" s="34"/>
      <c r="P10" s="34"/>
      <c r="Q10" s="16" t="str">
        <f t="shared" si="0"/>
        <v/>
      </c>
      <c r="R10" s="15">
        <f>$R$6</f>
        <v>1</v>
      </c>
    </row>
    <row r="11" spans="1:18" x14ac:dyDescent="0.25">
      <c r="B11" s="2"/>
      <c r="C11" s="45"/>
      <c r="D11" s="2"/>
      <c r="E11" s="50" t="s">
        <v>12</v>
      </c>
      <c r="F11" s="2"/>
      <c r="I11" s="18"/>
      <c r="J11" s="18"/>
      <c r="K11" s="18"/>
      <c r="L11" s="33">
        <f t="shared" si="1"/>
        <v>42916</v>
      </c>
      <c r="M11" s="34"/>
      <c r="N11" s="34">
        <v>95</v>
      </c>
      <c r="O11" s="34"/>
      <c r="P11" s="34"/>
      <c r="Q11" s="16" t="str">
        <f t="shared" si="0"/>
        <v/>
      </c>
      <c r="R11" s="15">
        <f>$R$6</f>
        <v>1</v>
      </c>
    </row>
    <row r="12" spans="1:18" x14ac:dyDescent="0.25">
      <c r="B12" s="2"/>
      <c r="C12" s="46" t="s">
        <v>6</v>
      </c>
      <c r="D12" s="2"/>
      <c r="E12" s="48" t="str">
        <f>'M-Table'!D3</f>
        <v>ABC Organization</v>
      </c>
      <c r="F12" s="2"/>
      <c r="I12" s="18"/>
      <c r="J12" s="18"/>
      <c r="K12" s="18"/>
      <c r="L12" s="33">
        <f t="shared" si="1"/>
        <v>42947</v>
      </c>
      <c r="M12" s="34"/>
      <c r="N12" s="34">
        <v>95</v>
      </c>
      <c r="O12" s="34"/>
      <c r="P12" s="34"/>
      <c r="Q12" s="16" t="str">
        <f t="shared" si="0"/>
        <v/>
      </c>
      <c r="R12" s="15">
        <f t="shared" ref="R12:R17" si="2">$R$6</f>
        <v>1</v>
      </c>
    </row>
    <row r="13" spans="1:18" x14ac:dyDescent="0.25">
      <c r="B13" s="2"/>
      <c r="C13" s="35" t="str">
        <f>'M-Table'!D10</f>
        <v xml:space="preserve">Customer Referrals Received (#) </v>
      </c>
      <c r="D13" s="2"/>
      <c r="E13" s="49" t="str">
        <f>'M-Table'!E3</f>
        <v xml:space="preserve">DEF Organization </v>
      </c>
      <c r="F13" s="2"/>
      <c r="I13" s="18"/>
      <c r="J13" s="18"/>
      <c r="K13" s="18"/>
      <c r="L13" s="33">
        <f t="shared" si="1"/>
        <v>42978</v>
      </c>
      <c r="M13" s="34"/>
      <c r="N13" s="34">
        <v>95</v>
      </c>
      <c r="O13" s="34"/>
      <c r="P13" s="34"/>
      <c r="Q13" s="16" t="str">
        <f t="shared" si="0"/>
        <v/>
      </c>
      <c r="R13" s="15">
        <f t="shared" si="2"/>
        <v>1</v>
      </c>
    </row>
    <row r="14" spans="1:18" x14ac:dyDescent="0.25">
      <c r="B14" s="2"/>
      <c r="C14" s="45"/>
      <c r="D14" s="2"/>
      <c r="E14" s="45"/>
      <c r="F14" s="2"/>
      <c r="I14" s="18"/>
      <c r="J14" s="18"/>
      <c r="K14" s="18"/>
      <c r="L14" s="33">
        <f t="shared" si="1"/>
        <v>43008</v>
      </c>
      <c r="M14" s="34"/>
      <c r="N14" s="34">
        <v>95</v>
      </c>
      <c r="O14" s="34"/>
      <c r="P14" s="34"/>
      <c r="Q14" s="16" t="str">
        <f t="shared" si="0"/>
        <v/>
      </c>
      <c r="R14" s="15">
        <f t="shared" si="2"/>
        <v>1</v>
      </c>
    </row>
    <row r="15" spans="1:18" x14ac:dyDescent="0.25">
      <c r="B15" s="2"/>
      <c r="C15" s="44" t="s">
        <v>26</v>
      </c>
      <c r="D15" s="2"/>
      <c r="E15" s="51" t="s">
        <v>27</v>
      </c>
      <c r="F15" s="2"/>
      <c r="I15" s="18"/>
      <c r="J15" s="18"/>
      <c r="K15" s="18"/>
      <c r="L15" s="33">
        <f t="shared" si="1"/>
        <v>43039</v>
      </c>
      <c r="M15" s="34"/>
      <c r="N15" s="34">
        <v>95</v>
      </c>
      <c r="O15" s="34"/>
      <c r="P15" s="34"/>
      <c r="Q15" s="16" t="str">
        <f t="shared" si="0"/>
        <v/>
      </c>
      <c r="R15" s="15">
        <f t="shared" si="2"/>
        <v>1</v>
      </c>
    </row>
    <row r="16" spans="1:18" x14ac:dyDescent="0.25">
      <c r="B16" s="2"/>
      <c r="C16" s="35" t="str">
        <f>'M-Table'!E10</f>
        <v>Marketing/Sales Logs (internal)</v>
      </c>
      <c r="D16" s="2"/>
      <c r="E16" s="52" t="s">
        <v>28</v>
      </c>
      <c r="F16" s="2"/>
      <c r="I16" s="18"/>
      <c r="J16" s="18"/>
      <c r="K16" s="18"/>
      <c r="L16" s="33">
        <f t="shared" si="1"/>
        <v>43069</v>
      </c>
      <c r="M16" s="34"/>
      <c r="N16" s="34">
        <v>95</v>
      </c>
      <c r="O16" s="34"/>
      <c r="P16" s="34"/>
      <c r="Q16" s="16" t="str">
        <f t="shared" si="0"/>
        <v/>
      </c>
      <c r="R16" s="15">
        <f t="shared" si="2"/>
        <v>1</v>
      </c>
    </row>
    <row r="17" spans="2:18" x14ac:dyDescent="0.25">
      <c r="B17" s="2"/>
      <c r="C17" s="2"/>
      <c r="D17" s="2"/>
      <c r="E17" s="2"/>
      <c r="F17" s="2"/>
      <c r="I17" s="18"/>
      <c r="J17" s="18"/>
      <c r="K17" s="18"/>
      <c r="L17" s="33">
        <f t="shared" si="1"/>
        <v>43100</v>
      </c>
      <c r="M17" s="34"/>
      <c r="N17" s="34">
        <v>95</v>
      </c>
      <c r="O17" s="34"/>
      <c r="P17" s="34"/>
      <c r="Q17" s="16" t="str">
        <f t="shared" si="0"/>
        <v/>
      </c>
      <c r="R17" s="15">
        <f t="shared" si="2"/>
        <v>1</v>
      </c>
    </row>
    <row r="18" spans="2:18" x14ac:dyDescent="0.25">
      <c r="N18" s="27"/>
      <c r="O18" s="27"/>
      <c r="P18" s="27"/>
      <c r="Q18" s="28">
        <f>IF(M6=0,"",AVERAGE(Q6:Q17))</f>
        <v>0.34210526315789475</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Customer Retention %</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15</v>
      </c>
      <c r="N6" s="34">
        <v>5</v>
      </c>
      <c r="O6" s="34">
        <v>5</v>
      </c>
      <c r="P6" s="34">
        <v>25</v>
      </c>
      <c r="Q6" s="16">
        <f t="shared" ref="Q6:Q17" si="0">IF(M6=0,"",IF($R$6=1,(M6/N6),(N6/M6)))</f>
        <v>0.33333333333333331</v>
      </c>
      <c r="R6" s="55">
        <v>0</v>
      </c>
    </row>
    <row r="7" spans="1:18" x14ac:dyDescent="0.25">
      <c r="B7" s="2"/>
      <c r="C7" s="35" t="str">
        <f>'M-Table'!C3</f>
        <v>Customer Focus Team</v>
      </c>
      <c r="D7" s="2"/>
      <c r="E7" s="17" t="s">
        <v>22</v>
      </c>
      <c r="F7" s="2"/>
      <c r="I7" s="14"/>
      <c r="J7" s="14"/>
      <c r="K7" s="14"/>
      <c r="L7" s="33">
        <f t="shared" ref="L7:L17" si="1">EOMONTH(L6,1)</f>
        <v>42794</v>
      </c>
      <c r="M7" s="34">
        <v>15</v>
      </c>
      <c r="N7" s="34">
        <v>5</v>
      </c>
      <c r="O7" s="34">
        <v>5</v>
      </c>
      <c r="P7" s="34">
        <v>25</v>
      </c>
      <c r="Q7" s="16">
        <f t="shared" si="0"/>
        <v>0.33333333333333331</v>
      </c>
      <c r="R7" s="15">
        <f>$R$6</f>
        <v>0</v>
      </c>
    </row>
    <row r="8" spans="1:18" x14ac:dyDescent="0.25">
      <c r="B8" s="2"/>
      <c r="C8" s="45"/>
      <c r="D8" s="2"/>
      <c r="E8" s="2"/>
      <c r="F8" s="2"/>
      <c r="I8" s="18"/>
      <c r="J8" s="18"/>
      <c r="K8" s="18"/>
      <c r="L8" s="33">
        <f t="shared" si="1"/>
        <v>42825</v>
      </c>
      <c r="M8" s="34">
        <v>12</v>
      </c>
      <c r="N8" s="34">
        <v>5</v>
      </c>
      <c r="O8" s="34">
        <v>5</v>
      </c>
      <c r="P8" s="34">
        <v>25</v>
      </c>
      <c r="Q8" s="16">
        <f t="shared" si="0"/>
        <v>0.41666666666666669</v>
      </c>
      <c r="R8" s="15">
        <f>$R$6</f>
        <v>0</v>
      </c>
    </row>
    <row r="9" spans="1:18" x14ac:dyDescent="0.25">
      <c r="B9" s="2"/>
      <c r="C9" s="44" t="s">
        <v>7</v>
      </c>
      <c r="D9" s="2"/>
      <c r="E9" s="12" t="s">
        <v>8</v>
      </c>
      <c r="F9" s="2"/>
      <c r="I9" s="18"/>
      <c r="J9" s="18"/>
      <c r="K9" s="18"/>
      <c r="L9" s="33">
        <f t="shared" si="1"/>
        <v>42855</v>
      </c>
      <c r="M9" s="34">
        <v>11</v>
      </c>
      <c r="N9" s="34">
        <v>5</v>
      </c>
      <c r="O9" s="34">
        <v>5</v>
      </c>
      <c r="P9" s="34">
        <v>25</v>
      </c>
      <c r="Q9" s="16">
        <f t="shared" si="0"/>
        <v>0.45454545454545453</v>
      </c>
      <c r="R9" s="15">
        <f>$R$6</f>
        <v>0</v>
      </c>
    </row>
    <row r="10" spans="1:18" x14ac:dyDescent="0.25">
      <c r="B10" s="2"/>
      <c r="C10" s="35" t="str">
        <f>'M-Table'!C8</f>
        <v>Customer Satisfaction &amp; Engagement</v>
      </c>
      <c r="D10" s="2"/>
      <c r="E10" s="17" t="s">
        <v>22</v>
      </c>
      <c r="F10" s="2"/>
      <c r="I10" s="18"/>
      <c r="J10" s="18"/>
      <c r="K10" s="18"/>
      <c r="L10" s="33">
        <f t="shared" si="1"/>
        <v>42886</v>
      </c>
      <c r="M10" s="34"/>
      <c r="N10" s="34">
        <v>5</v>
      </c>
      <c r="O10" s="34"/>
      <c r="P10" s="34"/>
      <c r="Q10" s="16" t="str">
        <f t="shared" si="0"/>
        <v/>
      </c>
      <c r="R10" s="15">
        <f>$R$6</f>
        <v>0</v>
      </c>
    </row>
    <row r="11" spans="1:18" x14ac:dyDescent="0.25">
      <c r="B11" s="2"/>
      <c r="C11" s="45"/>
      <c r="D11" s="2"/>
      <c r="E11" s="50" t="s">
        <v>12</v>
      </c>
      <c r="F11" s="2"/>
      <c r="I11" s="18"/>
      <c r="J11" s="18"/>
      <c r="K11" s="18"/>
      <c r="L11" s="33">
        <f t="shared" si="1"/>
        <v>42916</v>
      </c>
      <c r="M11" s="34"/>
      <c r="N11" s="34">
        <v>5</v>
      </c>
      <c r="O11" s="34"/>
      <c r="P11" s="34"/>
      <c r="Q11" s="16" t="str">
        <f t="shared" si="0"/>
        <v/>
      </c>
      <c r="R11" s="15">
        <f>$R$6</f>
        <v>0</v>
      </c>
    </row>
    <row r="12" spans="1:18" x14ac:dyDescent="0.25">
      <c r="B12" s="2"/>
      <c r="C12" s="46" t="s">
        <v>6</v>
      </c>
      <c r="D12" s="2"/>
      <c r="E12" s="48" t="str">
        <f>'M-Table'!D3</f>
        <v>ABC Organization</v>
      </c>
      <c r="F12" s="2"/>
      <c r="I12" s="18"/>
      <c r="J12" s="18"/>
      <c r="K12" s="18"/>
      <c r="L12" s="33">
        <f t="shared" si="1"/>
        <v>42947</v>
      </c>
      <c r="M12" s="34"/>
      <c r="N12" s="34">
        <v>5</v>
      </c>
      <c r="O12" s="34"/>
      <c r="P12" s="34"/>
      <c r="Q12" s="16" t="str">
        <f t="shared" si="0"/>
        <v/>
      </c>
      <c r="R12" s="15">
        <f t="shared" ref="R12:R17" si="2">$R$6</f>
        <v>0</v>
      </c>
    </row>
    <row r="13" spans="1:18" x14ac:dyDescent="0.25">
      <c r="B13" s="2"/>
      <c r="C13" s="35" t="str">
        <f>'M-Table'!D11</f>
        <v>Customer Retention %</v>
      </c>
      <c r="D13" s="2"/>
      <c r="E13" s="49" t="str">
        <f>'M-Table'!E3</f>
        <v xml:space="preserve">DEF Organization </v>
      </c>
      <c r="F13" s="2"/>
      <c r="I13" s="18"/>
      <c r="J13" s="18"/>
      <c r="K13" s="18"/>
      <c r="L13" s="33">
        <f t="shared" si="1"/>
        <v>42978</v>
      </c>
      <c r="M13" s="34"/>
      <c r="N13" s="34">
        <v>4</v>
      </c>
      <c r="O13" s="34"/>
      <c r="P13" s="34"/>
      <c r="Q13" s="16" t="str">
        <f t="shared" si="0"/>
        <v/>
      </c>
      <c r="R13" s="15">
        <f t="shared" si="2"/>
        <v>0</v>
      </c>
    </row>
    <row r="14" spans="1:18" x14ac:dyDescent="0.25">
      <c r="B14" s="2"/>
      <c r="C14" s="45"/>
      <c r="D14" s="2"/>
      <c r="E14" s="45"/>
      <c r="F14" s="2"/>
      <c r="I14" s="18"/>
      <c r="J14" s="18"/>
      <c r="K14" s="18"/>
      <c r="L14" s="33">
        <f t="shared" si="1"/>
        <v>43008</v>
      </c>
      <c r="M14" s="34"/>
      <c r="N14" s="34">
        <v>4</v>
      </c>
      <c r="O14" s="34"/>
      <c r="P14" s="34"/>
      <c r="Q14" s="16" t="str">
        <f t="shared" si="0"/>
        <v/>
      </c>
      <c r="R14" s="15">
        <f t="shared" si="2"/>
        <v>0</v>
      </c>
    </row>
    <row r="15" spans="1:18" x14ac:dyDescent="0.25">
      <c r="B15" s="2"/>
      <c r="C15" s="44" t="s">
        <v>26</v>
      </c>
      <c r="D15" s="2"/>
      <c r="E15" s="51" t="s">
        <v>27</v>
      </c>
      <c r="F15" s="2"/>
      <c r="I15" s="18"/>
      <c r="J15" s="18"/>
      <c r="K15" s="18"/>
      <c r="L15" s="33">
        <f t="shared" si="1"/>
        <v>43039</v>
      </c>
      <c r="M15" s="34"/>
      <c r="N15" s="34">
        <v>3</v>
      </c>
      <c r="O15" s="34"/>
      <c r="P15" s="34"/>
      <c r="Q15" s="16" t="str">
        <f t="shared" si="0"/>
        <v/>
      </c>
      <c r="R15" s="15">
        <f t="shared" si="2"/>
        <v>0</v>
      </c>
    </row>
    <row r="16" spans="1:18" x14ac:dyDescent="0.25">
      <c r="B16" s="2"/>
      <c r="C16" s="35" t="str">
        <f>'M-Table'!E11</f>
        <v>Marketing/Sales Logs (internal)</v>
      </c>
      <c r="D16" s="2"/>
      <c r="E16" s="52" t="s">
        <v>28</v>
      </c>
      <c r="F16" s="2"/>
      <c r="I16" s="18"/>
      <c r="J16" s="18"/>
      <c r="K16" s="18"/>
      <c r="L16" s="33">
        <f t="shared" si="1"/>
        <v>43069</v>
      </c>
      <c r="M16" s="34"/>
      <c r="N16" s="34">
        <v>3</v>
      </c>
      <c r="O16" s="34"/>
      <c r="P16" s="34"/>
      <c r="Q16" s="16" t="str">
        <f t="shared" si="0"/>
        <v/>
      </c>
      <c r="R16" s="15">
        <f t="shared" si="2"/>
        <v>0</v>
      </c>
    </row>
    <row r="17" spans="2:18" x14ac:dyDescent="0.25">
      <c r="B17" s="2"/>
      <c r="C17" s="2"/>
      <c r="D17" s="2"/>
      <c r="E17" s="2"/>
      <c r="F17" s="2"/>
      <c r="I17" s="18"/>
      <c r="J17" s="18"/>
      <c r="K17" s="18"/>
      <c r="L17" s="33">
        <f t="shared" si="1"/>
        <v>43100</v>
      </c>
      <c r="M17" s="34"/>
      <c r="N17" s="34">
        <v>3</v>
      </c>
      <c r="O17" s="34"/>
      <c r="P17" s="34"/>
      <c r="Q17" s="16" t="str">
        <f t="shared" si="0"/>
        <v/>
      </c>
      <c r="R17" s="15">
        <f t="shared" si="2"/>
        <v>0</v>
      </c>
    </row>
    <row r="18" spans="2:18" x14ac:dyDescent="0.25">
      <c r="N18" s="27"/>
      <c r="O18" s="27"/>
      <c r="P18" s="27"/>
      <c r="Q18" s="28">
        <f>IF(M6=0,"",AVERAGE(Q6:Q17))</f>
        <v>0.38446969696969696</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6"/>
  <sheetViews>
    <sheetView showGridLines="0" showRowColHeaders="0" workbookViewId="0"/>
  </sheetViews>
  <sheetFormatPr defaultRowHeight="15" x14ac:dyDescent="0.25"/>
  <cols>
    <col min="1" max="1" width="4.28515625" customWidth="1"/>
    <col min="2" max="2" width="1.7109375" customWidth="1"/>
    <col min="3" max="3" width="86.28515625" customWidth="1"/>
    <col min="4" max="4" width="1.7109375" customWidth="1"/>
    <col min="5" max="5" width="50.7109375" customWidth="1"/>
    <col min="6" max="7" width="1.7109375" customWidth="1"/>
    <col min="8" max="8" width="35.7109375" customWidth="1"/>
    <col min="9" max="9" width="11.140625" style="3" customWidth="1"/>
    <col min="10" max="11" width="12.7109375" style="3" customWidth="1"/>
    <col min="12" max="12" width="11.7109375" customWidth="1"/>
    <col min="13" max="13" width="12.7109375" style="3" customWidth="1"/>
    <col min="14" max="18" width="12.7109375" customWidth="1"/>
  </cols>
  <sheetData>
    <row r="1" spans="1:18" x14ac:dyDescent="0.25">
      <c r="I1"/>
      <c r="J1"/>
      <c r="K1"/>
      <c r="M1"/>
      <c r="N1" s="32"/>
      <c r="O1" s="32"/>
      <c r="P1" s="32"/>
      <c r="Q1" s="31"/>
      <c r="R1" s="30"/>
    </row>
    <row r="2" spans="1:18" x14ac:dyDescent="0.25">
      <c r="B2" s="1"/>
      <c r="C2" s="2"/>
      <c r="D2" s="2"/>
      <c r="E2" s="2"/>
      <c r="F2" s="2"/>
    </row>
    <row r="3" spans="1:18" ht="18" x14ac:dyDescent="0.25">
      <c r="B3" s="2"/>
      <c r="C3" s="4" t="str">
        <f>C13</f>
        <v>Reserved</v>
      </c>
      <c r="D3" s="2"/>
      <c r="E3" s="5" t="s">
        <v>0</v>
      </c>
      <c r="F3" s="2"/>
      <c r="Q3" s="29"/>
    </row>
    <row r="4" spans="1:18" ht="272.10000000000002" customHeight="1" x14ac:dyDescent="0.25">
      <c r="A4" s="6">
        <f>L6</f>
        <v>42766</v>
      </c>
      <c r="B4" s="2"/>
      <c r="C4" s="7"/>
      <c r="D4" s="2"/>
      <c r="E4" s="8"/>
      <c r="F4" s="2"/>
    </row>
    <row r="5" spans="1:18" x14ac:dyDescent="0.25">
      <c r="A5" s="9"/>
      <c r="B5" s="2"/>
      <c r="C5" s="2"/>
      <c r="D5" s="2"/>
      <c r="E5" s="2"/>
      <c r="F5" s="2"/>
      <c r="H5" s="26"/>
      <c r="I5" s="10"/>
      <c r="J5" s="10"/>
      <c r="K5" s="10"/>
      <c r="L5" s="11" t="s">
        <v>1</v>
      </c>
      <c r="M5" s="11" t="s">
        <v>2</v>
      </c>
      <c r="N5" s="11" t="s">
        <v>3</v>
      </c>
      <c r="O5" s="11" t="s">
        <v>10</v>
      </c>
      <c r="P5" s="11" t="s">
        <v>11</v>
      </c>
      <c r="Q5" s="11" t="s">
        <v>4</v>
      </c>
      <c r="R5" s="11" t="s">
        <v>5</v>
      </c>
    </row>
    <row r="6" spans="1:18" x14ac:dyDescent="0.25">
      <c r="B6" s="2"/>
      <c r="C6" s="44" t="s">
        <v>23</v>
      </c>
      <c r="D6" s="2"/>
      <c r="E6" s="12" t="s">
        <v>21</v>
      </c>
      <c r="F6" s="2"/>
      <c r="I6" s="13"/>
      <c r="J6" s="13"/>
      <c r="K6" s="25"/>
      <c r="L6" s="33">
        <v>42766</v>
      </c>
      <c r="M6" s="34">
        <v>0</v>
      </c>
      <c r="N6" s="34">
        <v>0</v>
      </c>
      <c r="O6" s="34">
        <v>0</v>
      </c>
      <c r="P6" s="34">
        <v>0</v>
      </c>
      <c r="Q6" s="16" t="str">
        <f t="shared" ref="Q6:Q17" si="0">IF(M6=0,"",IF($R$6=1,(M6/N6),(N6/M6)))</f>
        <v/>
      </c>
      <c r="R6" s="55">
        <v>1</v>
      </c>
    </row>
    <row r="7" spans="1:18" x14ac:dyDescent="0.25">
      <c r="B7" s="2"/>
      <c r="C7" s="35" t="str">
        <f>'M-Table'!C3</f>
        <v>Customer Focus Team</v>
      </c>
      <c r="D7" s="2"/>
      <c r="E7" s="17" t="s">
        <v>22</v>
      </c>
      <c r="F7" s="2"/>
      <c r="I7" s="14"/>
      <c r="J7" s="14"/>
      <c r="K7" s="14"/>
      <c r="L7" s="33">
        <f t="shared" ref="L7:L17" si="1">EOMONTH(L6,1)</f>
        <v>42794</v>
      </c>
      <c r="M7" s="34">
        <v>0</v>
      </c>
      <c r="N7" s="34">
        <v>0</v>
      </c>
      <c r="O7" s="34">
        <v>0</v>
      </c>
      <c r="P7" s="34">
        <v>0</v>
      </c>
      <c r="Q7" s="16" t="str">
        <f t="shared" si="0"/>
        <v/>
      </c>
      <c r="R7" s="15">
        <f>$R$6</f>
        <v>1</v>
      </c>
    </row>
    <row r="8" spans="1:18" x14ac:dyDescent="0.25">
      <c r="B8" s="2"/>
      <c r="C8" s="45"/>
      <c r="D8" s="2"/>
      <c r="E8" s="2"/>
      <c r="F8" s="2"/>
      <c r="I8" s="18"/>
      <c r="J8" s="18"/>
      <c r="K8" s="18"/>
      <c r="L8" s="33">
        <f t="shared" si="1"/>
        <v>42825</v>
      </c>
      <c r="M8" s="34">
        <v>0</v>
      </c>
      <c r="N8" s="34">
        <v>0</v>
      </c>
      <c r="O8" s="34">
        <v>0</v>
      </c>
      <c r="P8" s="34">
        <v>0</v>
      </c>
      <c r="Q8" s="16" t="str">
        <f t="shared" si="0"/>
        <v/>
      </c>
      <c r="R8" s="15">
        <f>$R$6</f>
        <v>1</v>
      </c>
    </row>
    <row r="9" spans="1:18" x14ac:dyDescent="0.25">
      <c r="B9" s="2"/>
      <c r="C9" s="44" t="s">
        <v>7</v>
      </c>
      <c r="D9" s="2"/>
      <c r="E9" s="12" t="s">
        <v>8</v>
      </c>
      <c r="F9" s="2"/>
      <c r="I9" s="18"/>
      <c r="J9" s="18"/>
      <c r="K9" s="18"/>
      <c r="L9" s="33">
        <f t="shared" si="1"/>
        <v>42855</v>
      </c>
      <c r="M9" s="34">
        <v>0</v>
      </c>
      <c r="N9" s="34">
        <v>0</v>
      </c>
      <c r="O9" s="34">
        <v>0</v>
      </c>
      <c r="P9" s="34">
        <v>0</v>
      </c>
      <c r="Q9" s="16" t="str">
        <f t="shared" si="0"/>
        <v/>
      </c>
      <c r="R9" s="15">
        <f>$R$6</f>
        <v>1</v>
      </c>
    </row>
    <row r="10" spans="1:18" x14ac:dyDescent="0.25">
      <c r="B10" s="2"/>
      <c r="C10" s="35" t="str">
        <f>'M-Table'!C8</f>
        <v>Customer Satisfaction &amp; Engagement</v>
      </c>
      <c r="D10" s="2"/>
      <c r="E10" s="17" t="s">
        <v>22</v>
      </c>
      <c r="F10" s="2"/>
      <c r="I10" s="18"/>
      <c r="J10" s="18"/>
      <c r="K10" s="18"/>
      <c r="L10" s="33">
        <f t="shared" si="1"/>
        <v>42886</v>
      </c>
      <c r="M10" s="34">
        <v>0</v>
      </c>
      <c r="N10" s="34">
        <v>0</v>
      </c>
      <c r="O10" s="34">
        <v>0</v>
      </c>
      <c r="P10" s="34">
        <v>0</v>
      </c>
      <c r="Q10" s="16" t="str">
        <f t="shared" si="0"/>
        <v/>
      </c>
      <c r="R10" s="15">
        <f>$R$6</f>
        <v>1</v>
      </c>
    </row>
    <row r="11" spans="1:18" x14ac:dyDescent="0.25">
      <c r="B11" s="2"/>
      <c r="C11" s="45"/>
      <c r="D11" s="2"/>
      <c r="E11" s="50" t="s">
        <v>12</v>
      </c>
      <c r="F11" s="2"/>
      <c r="I11" s="18"/>
      <c r="J11" s="18"/>
      <c r="K11" s="18"/>
      <c r="L11" s="33">
        <f t="shared" si="1"/>
        <v>42916</v>
      </c>
      <c r="M11" s="34">
        <v>0</v>
      </c>
      <c r="N11" s="34">
        <v>0</v>
      </c>
      <c r="O11" s="34">
        <v>0</v>
      </c>
      <c r="P11" s="34">
        <v>0</v>
      </c>
      <c r="Q11" s="16" t="str">
        <f t="shared" si="0"/>
        <v/>
      </c>
      <c r="R11" s="15">
        <f>$R$6</f>
        <v>1</v>
      </c>
    </row>
    <row r="12" spans="1:18" x14ac:dyDescent="0.25">
      <c r="B12" s="2"/>
      <c r="C12" s="46" t="s">
        <v>6</v>
      </c>
      <c r="D12" s="2"/>
      <c r="E12" s="48" t="str">
        <f>'M-Table'!D3</f>
        <v>ABC Organization</v>
      </c>
      <c r="F12" s="2"/>
      <c r="I12" s="18"/>
      <c r="J12" s="18"/>
      <c r="K12" s="18"/>
      <c r="L12" s="33">
        <f t="shared" si="1"/>
        <v>42947</v>
      </c>
      <c r="M12" s="34">
        <v>0</v>
      </c>
      <c r="N12" s="34">
        <v>0</v>
      </c>
      <c r="O12" s="34">
        <v>0</v>
      </c>
      <c r="P12" s="34">
        <v>0</v>
      </c>
      <c r="Q12" s="16" t="str">
        <f t="shared" si="0"/>
        <v/>
      </c>
      <c r="R12" s="15">
        <f t="shared" ref="R12:R17" si="2">$R$6</f>
        <v>1</v>
      </c>
    </row>
    <row r="13" spans="1:18" x14ac:dyDescent="0.25">
      <c r="B13" s="2"/>
      <c r="C13" s="35" t="str">
        <f>'M-Table'!D12</f>
        <v>Reserved</v>
      </c>
      <c r="D13" s="2"/>
      <c r="E13" s="49" t="str">
        <f>'M-Table'!E3</f>
        <v xml:space="preserve">DEF Organization </v>
      </c>
      <c r="F13" s="2"/>
      <c r="I13" s="18"/>
      <c r="J13" s="18"/>
      <c r="K13" s="18"/>
      <c r="L13" s="33">
        <f t="shared" si="1"/>
        <v>42978</v>
      </c>
      <c r="M13" s="34">
        <v>0</v>
      </c>
      <c r="N13" s="34">
        <v>0</v>
      </c>
      <c r="O13" s="34">
        <v>0</v>
      </c>
      <c r="P13" s="34">
        <v>0</v>
      </c>
      <c r="Q13" s="16" t="str">
        <f t="shared" si="0"/>
        <v/>
      </c>
      <c r="R13" s="15">
        <f t="shared" si="2"/>
        <v>1</v>
      </c>
    </row>
    <row r="14" spans="1:18" x14ac:dyDescent="0.25">
      <c r="B14" s="2"/>
      <c r="C14" s="45"/>
      <c r="D14" s="2"/>
      <c r="E14" s="45"/>
      <c r="F14" s="2"/>
      <c r="I14" s="18"/>
      <c r="J14" s="18"/>
      <c r="K14" s="18"/>
      <c r="L14" s="33">
        <f t="shared" si="1"/>
        <v>43008</v>
      </c>
      <c r="M14" s="34">
        <v>0</v>
      </c>
      <c r="N14" s="34">
        <v>0</v>
      </c>
      <c r="O14" s="34">
        <v>0</v>
      </c>
      <c r="P14" s="34">
        <v>0</v>
      </c>
      <c r="Q14" s="16" t="str">
        <f t="shared" si="0"/>
        <v/>
      </c>
      <c r="R14" s="15">
        <f t="shared" si="2"/>
        <v>1</v>
      </c>
    </row>
    <row r="15" spans="1:18" x14ac:dyDescent="0.25">
      <c r="B15" s="2"/>
      <c r="C15" s="44" t="s">
        <v>26</v>
      </c>
      <c r="D15" s="2"/>
      <c r="E15" s="51" t="s">
        <v>27</v>
      </c>
      <c r="F15" s="2"/>
      <c r="I15" s="18"/>
      <c r="J15" s="18"/>
      <c r="K15" s="18"/>
      <c r="L15" s="33">
        <f t="shared" si="1"/>
        <v>43039</v>
      </c>
      <c r="M15" s="34">
        <v>0</v>
      </c>
      <c r="N15" s="34">
        <v>0</v>
      </c>
      <c r="O15" s="34">
        <v>0</v>
      </c>
      <c r="P15" s="34">
        <v>0</v>
      </c>
      <c r="Q15" s="16" t="str">
        <f t="shared" si="0"/>
        <v/>
      </c>
      <c r="R15" s="15">
        <f t="shared" si="2"/>
        <v>1</v>
      </c>
    </row>
    <row r="16" spans="1:18" x14ac:dyDescent="0.25">
      <c r="B16" s="2"/>
      <c r="C16" s="35" t="str">
        <f>'M-Table'!E12</f>
        <v>Reserved</v>
      </c>
      <c r="D16" s="2"/>
      <c r="E16" s="52" t="s">
        <v>28</v>
      </c>
      <c r="F16" s="2"/>
      <c r="I16" s="18"/>
      <c r="J16" s="18"/>
      <c r="K16" s="18"/>
      <c r="L16" s="33">
        <f t="shared" si="1"/>
        <v>43069</v>
      </c>
      <c r="M16" s="34">
        <v>0</v>
      </c>
      <c r="N16" s="34">
        <v>0</v>
      </c>
      <c r="O16" s="34">
        <v>0</v>
      </c>
      <c r="P16" s="34">
        <v>0</v>
      </c>
      <c r="Q16" s="16" t="str">
        <f t="shared" si="0"/>
        <v/>
      </c>
      <c r="R16" s="15">
        <f t="shared" si="2"/>
        <v>1</v>
      </c>
    </row>
    <row r="17" spans="2:18" x14ac:dyDescent="0.25">
      <c r="B17" s="2"/>
      <c r="C17" s="2"/>
      <c r="D17" s="2"/>
      <c r="E17" s="2"/>
      <c r="F17" s="2"/>
      <c r="I17" s="18"/>
      <c r="J17" s="18"/>
      <c r="K17" s="18"/>
      <c r="L17" s="33">
        <f t="shared" si="1"/>
        <v>43100</v>
      </c>
      <c r="M17" s="34">
        <v>0</v>
      </c>
      <c r="N17" s="34">
        <v>0</v>
      </c>
      <c r="O17" s="34">
        <v>0</v>
      </c>
      <c r="P17" s="34">
        <v>0</v>
      </c>
      <c r="Q17" s="16" t="str">
        <f t="shared" si="0"/>
        <v/>
      </c>
      <c r="R17" s="15">
        <f t="shared" si="2"/>
        <v>1</v>
      </c>
    </row>
    <row r="18" spans="2:18" x14ac:dyDescent="0.25">
      <c r="N18" s="27"/>
      <c r="O18" s="27"/>
      <c r="P18" s="27"/>
      <c r="Q18" s="28" t="str">
        <f>IF(M6=0,"",AVERAGE(Q6:Q17))</f>
        <v/>
      </c>
    </row>
    <row r="19" spans="2:18" x14ac:dyDescent="0.25">
      <c r="H19" s="20"/>
      <c r="I19" s="22"/>
      <c r="J19" s="21"/>
      <c r="K19" s="21"/>
      <c r="Q19" s="3" t="s">
        <v>9</v>
      </c>
    </row>
    <row r="20" spans="2:18" x14ac:dyDescent="0.25">
      <c r="H20" s="20"/>
      <c r="I20" s="22"/>
      <c r="J20" s="21"/>
      <c r="K20" s="21"/>
    </row>
    <row r="21" spans="2:18" x14ac:dyDescent="0.25">
      <c r="H21" s="20"/>
      <c r="I21" s="22"/>
      <c r="J21" s="21"/>
      <c r="K21" s="21"/>
    </row>
    <row r="22" spans="2:18" x14ac:dyDescent="0.25">
      <c r="H22" s="20"/>
      <c r="I22" s="22"/>
      <c r="J22" s="21"/>
      <c r="K22" s="21"/>
    </row>
    <row r="23" spans="2:18" x14ac:dyDescent="0.25">
      <c r="H23" s="20"/>
      <c r="I23" s="22"/>
      <c r="J23" s="21"/>
      <c r="K23" s="21"/>
    </row>
    <row r="24" spans="2:18" x14ac:dyDescent="0.25">
      <c r="H24" s="20"/>
      <c r="I24" s="22"/>
      <c r="J24" s="21"/>
      <c r="K24" s="21"/>
    </row>
    <row r="25" spans="2:18" x14ac:dyDescent="0.25">
      <c r="H25" s="20"/>
      <c r="I25" s="22"/>
      <c r="J25" s="21"/>
      <c r="K25" s="21"/>
    </row>
    <row r="26" spans="2:18" x14ac:dyDescent="0.25">
      <c r="H26" s="20"/>
      <c r="I26" s="22"/>
      <c r="J26" s="21"/>
      <c r="K26" s="21"/>
    </row>
    <row r="27" spans="2:18" x14ac:dyDescent="0.25">
      <c r="H27" s="20"/>
      <c r="I27" s="22"/>
      <c r="J27" s="21"/>
      <c r="K27" s="21"/>
    </row>
    <row r="28" spans="2:18" x14ac:dyDescent="0.25">
      <c r="H28" s="20"/>
      <c r="I28" s="22"/>
      <c r="J28" s="21"/>
      <c r="K28" s="21"/>
    </row>
    <row r="29" spans="2:18" x14ac:dyDescent="0.25">
      <c r="H29" s="20"/>
      <c r="I29" s="22"/>
      <c r="J29" s="21"/>
      <c r="K29" s="21"/>
    </row>
    <row r="30" spans="2:18" x14ac:dyDescent="0.25">
      <c r="H30" s="20"/>
      <c r="I30" s="22"/>
      <c r="J30" s="21"/>
      <c r="K30" s="21"/>
    </row>
    <row r="31" spans="2:18" x14ac:dyDescent="0.25">
      <c r="H31" s="20"/>
      <c r="I31" s="22"/>
      <c r="J31" s="21"/>
      <c r="K31" s="21"/>
    </row>
    <row r="32" spans="2:18" x14ac:dyDescent="0.25">
      <c r="H32" s="20"/>
      <c r="I32" s="22"/>
      <c r="J32" s="21"/>
      <c r="K32" s="21"/>
    </row>
    <row r="33" spans="8:11" x14ac:dyDescent="0.25">
      <c r="H33" s="20"/>
      <c r="I33" s="22"/>
      <c r="J33" s="21"/>
      <c r="K33" s="21"/>
    </row>
    <row r="34" spans="8:11" x14ac:dyDescent="0.25">
      <c r="H34" s="20"/>
      <c r="I34" s="22"/>
      <c r="J34" s="21"/>
      <c r="K34" s="21"/>
    </row>
    <row r="35" spans="8:11" x14ac:dyDescent="0.25">
      <c r="H35" s="20"/>
      <c r="I35" s="22"/>
      <c r="J35" s="21"/>
      <c r="K35" s="21"/>
    </row>
    <row r="36" spans="8:11" x14ac:dyDescent="0.25">
      <c r="H36" s="20"/>
      <c r="I36" s="22"/>
      <c r="J36" s="21"/>
      <c r="K36" s="21"/>
    </row>
    <row r="37" spans="8:11" x14ac:dyDescent="0.25">
      <c r="H37" s="20"/>
      <c r="I37" s="22"/>
      <c r="J37" s="21"/>
      <c r="K37" s="21"/>
    </row>
    <row r="38" spans="8:11" x14ac:dyDescent="0.25">
      <c r="H38" s="20"/>
      <c r="I38" s="22"/>
      <c r="J38" s="21"/>
      <c r="K38" s="21"/>
    </row>
    <row r="39" spans="8:11" x14ac:dyDescent="0.25">
      <c r="H39" s="20"/>
      <c r="I39" s="22"/>
      <c r="J39" s="21"/>
      <c r="K39" s="21"/>
    </row>
    <row r="40" spans="8:11" x14ac:dyDescent="0.25">
      <c r="H40" s="20"/>
      <c r="I40" s="22"/>
      <c r="J40" s="21"/>
      <c r="K40" s="21"/>
    </row>
    <row r="41" spans="8:11" x14ac:dyDescent="0.25">
      <c r="H41" s="20"/>
      <c r="I41" s="22"/>
      <c r="J41" s="21"/>
      <c r="K41" s="21"/>
    </row>
    <row r="42" spans="8:11" x14ac:dyDescent="0.25">
      <c r="H42" s="20"/>
      <c r="I42" s="22"/>
      <c r="J42" s="21"/>
      <c r="K42" s="21"/>
    </row>
    <row r="43" spans="8:11" x14ac:dyDescent="0.25">
      <c r="H43" s="20"/>
      <c r="I43" s="22"/>
      <c r="J43" s="21"/>
      <c r="K43" s="21"/>
    </row>
    <row r="44" spans="8:11" x14ac:dyDescent="0.25">
      <c r="H44" s="20"/>
      <c r="I44" s="22"/>
      <c r="J44" s="21"/>
      <c r="K44" s="21"/>
    </row>
    <row r="45" spans="8:11" x14ac:dyDescent="0.25">
      <c r="H45" s="20"/>
      <c r="I45" s="22"/>
      <c r="J45" s="21"/>
      <c r="K45" s="21"/>
    </row>
    <row r="46" spans="8:11" x14ac:dyDescent="0.25">
      <c r="H46" s="20"/>
      <c r="I46" s="22"/>
      <c r="J46" s="21"/>
      <c r="K46" s="21"/>
    </row>
    <row r="47" spans="8:11" x14ac:dyDescent="0.25">
      <c r="H47" s="20"/>
      <c r="I47" s="22"/>
      <c r="J47" s="21"/>
      <c r="K47" s="21"/>
    </row>
    <row r="48" spans="8:11" x14ac:dyDescent="0.25">
      <c r="H48" s="20"/>
      <c r="I48" s="22"/>
      <c r="J48" s="21"/>
      <c r="K48" s="21"/>
    </row>
    <row r="49" spans="8:11" x14ac:dyDescent="0.25">
      <c r="H49" s="20"/>
      <c r="I49" s="22"/>
      <c r="J49" s="21"/>
      <c r="K49" s="21"/>
    </row>
    <row r="50" spans="8:11" x14ac:dyDescent="0.25">
      <c r="H50" s="20"/>
      <c r="I50" s="22"/>
      <c r="J50" s="21"/>
      <c r="K50" s="21"/>
    </row>
    <row r="51" spans="8:11" x14ac:dyDescent="0.25">
      <c r="H51" s="20"/>
      <c r="I51" s="22"/>
      <c r="J51" s="21"/>
      <c r="K51" s="21"/>
    </row>
    <row r="52" spans="8:11" x14ac:dyDescent="0.25">
      <c r="H52" s="20"/>
      <c r="I52" s="22"/>
      <c r="J52" s="21"/>
      <c r="K52" s="21"/>
    </row>
    <row r="53" spans="8:11" x14ac:dyDescent="0.25">
      <c r="H53" s="20"/>
      <c r="I53" s="22"/>
      <c r="J53" s="21"/>
      <c r="K53" s="21"/>
    </row>
    <row r="54" spans="8:11" x14ac:dyDescent="0.25">
      <c r="H54" s="20"/>
      <c r="I54" s="22"/>
      <c r="J54" s="21"/>
      <c r="K54" s="21"/>
    </row>
    <row r="55" spans="8:11" x14ac:dyDescent="0.25">
      <c r="H55" s="20"/>
      <c r="I55" s="22"/>
      <c r="J55" s="21"/>
      <c r="K55" s="21"/>
    </row>
    <row r="56" spans="8:11" x14ac:dyDescent="0.25">
      <c r="H56" s="20"/>
      <c r="I56" s="22"/>
      <c r="J56" s="21"/>
      <c r="K56" s="21"/>
    </row>
    <row r="57" spans="8:11" x14ac:dyDescent="0.25">
      <c r="H57" s="20"/>
      <c r="I57" s="22"/>
      <c r="J57" s="21"/>
      <c r="K57" s="21"/>
    </row>
    <row r="58" spans="8:11" x14ac:dyDescent="0.25">
      <c r="H58" s="20"/>
      <c r="I58" s="22"/>
      <c r="J58" s="21"/>
      <c r="K58" s="21"/>
    </row>
    <row r="59" spans="8:11" x14ac:dyDescent="0.25">
      <c r="H59" s="20"/>
      <c r="I59" s="22"/>
      <c r="J59" s="21"/>
      <c r="K59" s="21"/>
    </row>
    <row r="60" spans="8:11" x14ac:dyDescent="0.25">
      <c r="H60" s="20"/>
      <c r="I60" s="22"/>
      <c r="J60" s="21"/>
      <c r="K60" s="21"/>
    </row>
    <row r="61" spans="8:11" x14ac:dyDescent="0.25">
      <c r="H61" s="20"/>
      <c r="I61" s="22"/>
      <c r="J61" s="21"/>
      <c r="K61" s="21"/>
    </row>
    <row r="62" spans="8:11" x14ac:dyDescent="0.25">
      <c r="H62" s="20"/>
      <c r="I62" s="22"/>
      <c r="J62" s="21"/>
      <c r="K62" s="21"/>
    </row>
    <row r="63" spans="8:11" x14ac:dyDescent="0.25">
      <c r="H63" s="20"/>
      <c r="I63" s="22"/>
      <c r="J63" s="21"/>
      <c r="K63" s="21"/>
    </row>
    <row r="64" spans="8:11" x14ac:dyDescent="0.25">
      <c r="H64" s="20"/>
      <c r="I64" s="22"/>
      <c r="J64" s="21"/>
      <c r="K64" s="21"/>
    </row>
    <row r="65" spans="8:11" x14ac:dyDescent="0.25">
      <c r="H65" s="20"/>
      <c r="I65" s="22"/>
      <c r="J65" s="21"/>
      <c r="K65" s="21"/>
    </row>
    <row r="66" spans="8:11" x14ac:dyDescent="0.25">
      <c r="H66" s="20"/>
      <c r="I66" s="22"/>
      <c r="J66" s="21"/>
      <c r="K66" s="21"/>
    </row>
    <row r="67" spans="8:11" x14ac:dyDescent="0.25">
      <c r="H67" s="20"/>
      <c r="I67" s="22"/>
      <c r="J67" s="21"/>
      <c r="K67" s="21"/>
    </row>
    <row r="68" spans="8:11" x14ac:dyDescent="0.25">
      <c r="H68" s="20"/>
      <c r="I68" s="22"/>
      <c r="J68" s="21"/>
      <c r="K68" s="21"/>
    </row>
    <row r="69" spans="8:11" x14ac:dyDescent="0.25">
      <c r="H69" s="20"/>
      <c r="I69" s="22"/>
      <c r="J69" s="21"/>
      <c r="K69" s="21"/>
    </row>
    <row r="70" spans="8:11" x14ac:dyDescent="0.25">
      <c r="H70" s="20"/>
      <c r="I70" s="22"/>
      <c r="J70" s="21"/>
      <c r="K70" s="21"/>
    </row>
    <row r="71" spans="8:11" x14ac:dyDescent="0.25">
      <c r="H71" s="20"/>
      <c r="I71" s="22"/>
      <c r="J71" s="21"/>
      <c r="K71" s="21"/>
    </row>
    <row r="72" spans="8:11" x14ac:dyDescent="0.25">
      <c r="H72" s="20"/>
      <c r="I72" s="22"/>
      <c r="J72" s="21"/>
      <c r="K72" s="21"/>
    </row>
    <row r="73" spans="8:11" x14ac:dyDescent="0.25">
      <c r="H73" s="20"/>
      <c r="I73" s="22"/>
      <c r="J73" s="21"/>
      <c r="K73" s="21"/>
    </row>
    <row r="74" spans="8:11" x14ac:dyDescent="0.25">
      <c r="H74" s="20"/>
      <c r="I74" s="22"/>
      <c r="J74" s="21"/>
      <c r="K74" s="21"/>
    </row>
    <row r="75" spans="8:11" x14ac:dyDescent="0.25">
      <c r="H75" s="20"/>
      <c r="I75" s="22"/>
      <c r="J75" s="21"/>
      <c r="K75" s="21"/>
    </row>
    <row r="76" spans="8:11" x14ac:dyDescent="0.25">
      <c r="H76" s="20"/>
      <c r="I76" s="22"/>
      <c r="J76" s="21"/>
      <c r="K76" s="21"/>
    </row>
    <row r="77" spans="8:11" x14ac:dyDescent="0.25">
      <c r="H77" s="20"/>
      <c r="I77" s="22"/>
      <c r="J77" s="21"/>
      <c r="K77" s="21"/>
    </row>
    <row r="78" spans="8:11" x14ac:dyDescent="0.25">
      <c r="H78" s="20"/>
      <c r="I78" s="22"/>
      <c r="J78" s="21"/>
      <c r="K78" s="21"/>
    </row>
    <row r="79" spans="8:11" x14ac:dyDescent="0.25">
      <c r="H79" s="20"/>
      <c r="I79" s="22"/>
      <c r="J79" s="21"/>
      <c r="K79" s="21"/>
    </row>
    <row r="80" spans="8:11" x14ac:dyDescent="0.25">
      <c r="H80" s="20"/>
      <c r="I80" s="22"/>
      <c r="J80" s="21"/>
      <c r="K80" s="21"/>
    </row>
    <row r="81" spans="8:11" x14ac:dyDescent="0.25">
      <c r="H81" s="20"/>
      <c r="I81" s="22"/>
      <c r="J81" s="21"/>
      <c r="K81" s="21"/>
    </row>
    <row r="82" spans="8:11" x14ac:dyDescent="0.25">
      <c r="H82" s="20"/>
      <c r="I82" s="22"/>
      <c r="J82" s="21"/>
      <c r="K82" s="21"/>
    </row>
    <row r="83" spans="8:11" x14ac:dyDescent="0.25">
      <c r="H83" s="20"/>
      <c r="I83" s="22"/>
      <c r="J83" s="21"/>
      <c r="K83" s="21"/>
    </row>
    <row r="84" spans="8:11" x14ac:dyDescent="0.25">
      <c r="H84" s="20"/>
      <c r="I84" s="22"/>
      <c r="J84" s="21"/>
      <c r="K84" s="21"/>
    </row>
    <row r="85" spans="8:11" x14ac:dyDescent="0.25">
      <c r="H85" s="20"/>
      <c r="I85" s="22"/>
      <c r="J85" s="21"/>
      <c r="K85" s="21"/>
    </row>
    <row r="86" spans="8:11" x14ac:dyDescent="0.25">
      <c r="H86" s="20"/>
      <c r="I86" s="22"/>
      <c r="J86" s="21"/>
      <c r="K86" s="21"/>
    </row>
    <row r="87" spans="8:11" x14ac:dyDescent="0.25">
      <c r="H87" s="20"/>
      <c r="I87" s="22"/>
      <c r="J87" s="21"/>
      <c r="K87" s="21"/>
    </row>
    <row r="88" spans="8:11" x14ac:dyDescent="0.25">
      <c r="H88" s="20"/>
      <c r="I88" s="22"/>
      <c r="J88" s="21"/>
      <c r="K88" s="21"/>
    </row>
    <row r="89" spans="8:11" x14ac:dyDescent="0.25">
      <c r="H89" s="20"/>
      <c r="I89" s="22"/>
      <c r="J89" s="21"/>
      <c r="K89" s="21"/>
    </row>
    <row r="90" spans="8:11" x14ac:dyDescent="0.25">
      <c r="H90" s="20"/>
      <c r="I90" s="22"/>
      <c r="J90" s="21"/>
      <c r="K90" s="21"/>
    </row>
    <row r="91" spans="8:11" x14ac:dyDescent="0.25">
      <c r="H91" s="20"/>
      <c r="I91" s="22"/>
      <c r="J91" s="21"/>
      <c r="K91" s="21"/>
    </row>
    <row r="92" spans="8:11" x14ac:dyDescent="0.25">
      <c r="H92" s="20"/>
      <c r="I92" s="22"/>
      <c r="J92" s="21"/>
      <c r="K92" s="21"/>
    </row>
    <row r="93" spans="8:11" x14ac:dyDescent="0.25">
      <c r="H93" s="20"/>
      <c r="I93" s="22"/>
      <c r="J93" s="21"/>
      <c r="K93" s="21"/>
    </row>
    <row r="94" spans="8:11" x14ac:dyDescent="0.25">
      <c r="H94" s="20"/>
      <c r="I94" s="22"/>
      <c r="J94" s="21"/>
      <c r="K94" s="21"/>
    </row>
    <row r="95" spans="8:11" x14ac:dyDescent="0.25">
      <c r="H95" s="20"/>
      <c r="I95" s="22"/>
      <c r="J95" s="21"/>
      <c r="K95" s="21"/>
    </row>
    <row r="96" spans="8:11" x14ac:dyDescent="0.25">
      <c r="H96" s="20"/>
      <c r="I96" s="22"/>
      <c r="J96" s="21"/>
      <c r="K96" s="21"/>
    </row>
    <row r="97" spans="8:11" x14ac:dyDescent="0.25">
      <c r="H97" s="20"/>
      <c r="I97" s="22"/>
      <c r="J97" s="21"/>
      <c r="K97" s="21"/>
    </row>
    <row r="98" spans="8:11" x14ac:dyDescent="0.25">
      <c r="H98" s="20"/>
      <c r="I98" s="22"/>
      <c r="J98" s="21"/>
      <c r="K98" s="21"/>
    </row>
    <row r="99" spans="8:11" x14ac:dyDescent="0.25">
      <c r="H99" s="20"/>
      <c r="I99" s="22"/>
      <c r="J99" s="21"/>
      <c r="K99" s="21"/>
    </row>
    <row r="100" spans="8:11" x14ac:dyDescent="0.25">
      <c r="H100" s="20"/>
      <c r="I100" s="22"/>
      <c r="J100" s="21"/>
      <c r="K100" s="21"/>
    </row>
    <row r="101" spans="8:11" x14ac:dyDescent="0.25">
      <c r="H101" s="20"/>
      <c r="I101" s="22"/>
      <c r="J101" s="21"/>
      <c r="K101" s="21"/>
    </row>
    <row r="102" spans="8:11" x14ac:dyDescent="0.25">
      <c r="H102" s="20"/>
      <c r="I102" s="22"/>
      <c r="J102" s="21"/>
      <c r="K102" s="21"/>
    </row>
    <row r="103" spans="8:11" x14ac:dyDescent="0.25">
      <c r="H103" s="20"/>
      <c r="I103" s="22"/>
      <c r="J103" s="21"/>
      <c r="K103" s="21"/>
    </row>
    <row r="104" spans="8:11" x14ac:dyDescent="0.25">
      <c r="H104" s="20"/>
      <c r="I104" s="22"/>
      <c r="J104" s="21"/>
      <c r="K104" s="21"/>
    </row>
    <row r="105" spans="8:11" x14ac:dyDescent="0.25">
      <c r="H105" s="20"/>
      <c r="I105" s="22"/>
      <c r="J105" s="21"/>
      <c r="K105" s="21"/>
    </row>
    <row r="106" spans="8:11" x14ac:dyDescent="0.25">
      <c r="H106" s="20"/>
      <c r="I106" s="22"/>
      <c r="J106" s="21"/>
      <c r="K106" s="21"/>
    </row>
    <row r="107" spans="8:11" x14ac:dyDescent="0.25">
      <c r="H107" s="20"/>
      <c r="I107" s="22"/>
      <c r="J107" s="21"/>
      <c r="K107" s="21"/>
    </row>
    <row r="108" spans="8:11" x14ac:dyDescent="0.25">
      <c r="H108" s="20"/>
      <c r="I108" s="22"/>
      <c r="J108" s="21"/>
      <c r="K108" s="21"/>
    </row>
    <row r="109" spans="8:11" x14ac:dyDescent="0.25">
      <c r="H109" s="20"/>
      <c r="I109" s="22"/>
      <c r="J109" s="21"/>
      <c r="K109" s="21"/>
    </row>
    <row r="110" spans="8:11" x14ac:dyDescent="0.25">
      <c r="H110" s="20"/>
      <c r="I110" s="22"/>
      <c r="J110" s="21"/>
      <c r="K110" s="21"/>
    </row>
    <row r="111" spans="8:11" x14ac:dyDescent="0.25">
      <c r="H111" s="20"/>
      <c r="I111" s="22"/>
      <c r="J111" s="21"/>
      <c r="K111" s="21"/>
    </row>
    <row r="112" spans="8:11" x14ac:dyDescent="0.25">
      <c r="H112" s="20"/>
      <c r="I112" s="22"/>
      <c r="J112" s="21"/>
      <c r="K112" s="21"/>
    </row>
    <row r="113" spans="8:11" x14ac:dyDescent="0.25">
      <c r="H113" s="20"/>
      <c r="I113" s="22"/>
      <c r="J113" s="21"/>
      <c r="K113" s="21"/>
    </row>
    <row r="114" spans="8:11" x14ac:dyDescent="0.25">
      <c r="H114" s="20"/>
      <c r="I114" s="22"/>
      <c r="J114" s="21"/>
      <c r="K114" s="21"/>
    </row>
    <row r="115" spans="8:11" x14ac:dyDescent="0.25">
      <c r="H115" s="20"/>
      <c r="I115" s="22"/>
      <c r="J115" s="21"/>
      <c r="K115" s="21"/>
    </row>
    <row r="116" spans="8:11" x14ac:dyDescent="0.25">
      <c r="H116" s="20"/>
      <c r="I116" s="22"/>
      <c r="J116" s="21"/>
      <c r="K116" s="21"/>
    </row>
    <row r="117" spans="8:11" x14ac:dyDescent="0.25">
      <c r="H117" s="20"/>
      <c r="I117" s="22"/>
      <c r="J117" s="21"/>
      <c r="K117" s="21"/>
    </row>
    <row r="118" spans="8:11" x14ac:dyDescent="0.25">
      <c r="H118" s="20"/>
      <c r="I118" s="22"/>
      <c r="J118" s="21"/>
      <c r="K118" s="21"/>
    </row>
    <row r="119" spans="8:11" x14ac:dyDescent="0.25">
      <c r="H119" s="20"/>
      <c r="I119" s="22"/>
      <c r="J119" s="21"/>
      <c r="K119" s="21"/>
    </row>
    <row r="120" spans="8:11" x14ac:dyDescent="0.25">
      <c r="H120" s="20"/>
      <c r="I120" s="22"/>
      <c r="J120" s="21"/>
      <c r="K120" s="21"/>
    </row>
    <row r="121" spans="8:11" x14ac:dyDescent="0.25">
      <c r="H121" s="20"/>
      <c r="I121" s="22"/>
      <c r="J121" s="21"/>
      <c r="K121" s="21"/>
    </row>
    <row r="122" spans="8:11" x14ac:dyDescent="0.25">
      <c r="H122" s="20"/>
      <c r="I122" s="22"/>
      <c r="J122" s="21"/>
      <c r="K122" s="21"/>
    </row>
    <row r="123" spans="8:11" x14ac:dyDescent="0.25">
      <c r="H123" s="20"/>
      <c r="I123" s="22"/>
      <c r="J123" s="21"/>
      <c r="K123" s="21"/>
    </row>
    <row r="124" spans="8:11" x14ac:dyDescent="0.25">
      <c r="H124" s="20"/>
      <c r="I124" s="22"/>
      <c r="J124" s="21"/>
      <c r="K124" s="21"/>
    </row>
    <row r="125" spans="8:11" x14ac:dyDescent="0.25">
      <c r="H125" s="20"/>
      <c r="I125" s="22"/>
      <c r="J125" s="21"/>
      <c r="K125" s="21"/>
    </row>
    <row r="126" spans="8:11" x14ac:dyDescent="0.25">
      <c r="H126" s="20"/>
      <c r="I126" s="22"/>
      <c r="J126" s="21"/>
      <c r="K126" s="21"/>
    </row>
    <row r="127" spans="8:11" x14ac:dyDescent="0.25">
      <c r="H127" s="20"/>
      <c r="I127" s="22"/>
      <c r="J127" s="21"/>
      <c r="K127" s="21"/>
    </row>
    <row r="128" spans="8:11" x14ac:dyDescent="0.25">
      <c r="H128" s="20"/>
      <c r="I128" s="22"/>
      <c r="J128" s="21"/>
      <c r="K128" s="21"/>
    </row>
    <row r="129" spans="8:11" x14ac:dyDescent="0.25">
      <c r="H129" s="20"/>
      <c r="I129" s="22"/>
      <c r="J129" s="21"/>
      <c r="K129" s="21"/>
    </row>
    <row r="130" spans="8:11" x14ac:dyDescent="0.25">
      <c r="H130" s="20"/>
      <c r="I130" s="22"/>
      <c r="J130" s="21"/>
      <c r="K130" s="21"/>
    </row>
    <row r="131" spans="8:11" x14ac:dyDescent="0.25">
      <c r="H131" s="20"/>
      <c r="I131" s="22"/>
      <c r="J131" s="21"/>
      <c r="K131" s="21"/>
    </row>
    <row r="132" spans="8:11" x14ac:dyDescent="0.25">
      <c r="H132" s="20"/>
      <c r="I132" s="22"/>
      <c r="J132" s="21"/>
      <c r="K132" s="21"/>
    </row>
    <row r="133" spans="8:11" x14ac:dyDescent="0.25">
      <c r="H133" s="20"/>
      <c r="I133" s="22"/>
      <c r="J133" s="21"/>
      <c r="K133" s="21"/>
    </row>
    <row r="134" spans="8:11" x14ac:dyDescent="0.25">
      <c r="H134" s="20"/>
      <c r="I134" s="22"/>
      <c r="J134" s="21"/>
      <c r="K134" s="21"/>
    </row>
    <row r="135" spans="8:11" x14ac:dyDescent="0.25">
      <c r="H135" s="20"/>
      <c r="I135" s="22"/>
      <c r="J135" s="21"/>
      <c r="K135" s="21"/>
    </row>
    <row r="136" spans="8:11" x14ac:dyDescent="0.25">
      <c r="H136" s="20"/>
      <c r="I136" s="22"/>
      <c r="J136" s="21"/>
      <c r="K136" s="21"/>
    </row>
    <row r="137" spans="8:11" x14ac:dyDescent="0.25">
      <c r="H137" s="20"/>
      <c r="I137" s="22"/>
      <c r="J137" s="21"/>
      <c r="K137" s="21"/>
    </row>
    <row r="138" spans="8:11" x14ac:dyDescent="0.25">
      <c r="H138" s="20"/>
      <c r="I138" s="22"/>
      <c r="J138" s="21"/>
      <c r="K138" s="21"/>
    </row>
    <row r="139" spans="8:11" x14ac:dyDescent="0.25">
      <c r="H139" s="20"/>
      <c r="I139" s="22"/>
      <c r="J139" s="21"/>
      <c r="K139" s="21"/>
    </row>
    <row r="140" spans="8:11" x14ac:dyDescent="0.25">
      <c r="H140" s="20"/>
      <c r="I140" s="22"/>
      <c r="J140" s="21"/>
      <c r="K140" s="21"/>
    </row>
    <row r="141" spans="8:11" x14ac:dyDescent="0.25">
      <c r="H141" s="20"/>
      <c r="I141" s="22"/>
      <c r="J141" s="21"/>
      <c r="K141" s="21"/>
    </row>
    <row r="142" spans="8:11" x14ac:dyDescent="0.25">
      <c r="H142" s="20"/>
      <c r="I142" s="22"/>
      <c r="J142" s="21"/>
      <c r="K142" s="21"/>
    </row>
    <row r="143" spans="8:11" x14ac:dyDescent="0.25">
      <c r="H143" s="20"/>
      <c r="I143" s="22"/>
      <c r="J143" s="21"/>
      <c r="K143" s="21"/>
    </row>
    <row r="144" spans="8:11" x14ac:dyDescent="0.25">
      <c r="H144" s="20"/>
      <c r="I144" s="22"/>
      <c r="J144" s="21"/>
      <c r="K144" s="21"/>
    </row>
    <row r="145" spans="8:11" x14ac:dyDescent="0.25">
      <c r="H145" s="20"/>
      <c r="I145" s="22"/>
      <c r="J145" s="21"/>
      <c r="K145" s="21"/>
    </row>
    <row r="146" spans="8:11" x14ac:dyDescent="0.25">
      <c r="H146" s="20"/>
      <c r="I146" s="22"/>
      <c r="J146" s="21"/>
      <c r="K146" s="21"/>
    </row>
    <row r="147" spans="8:11" x14ac:dyDescent="0.25">
      <c r="H147" s="20"/>
      <c r="I147" s="22"/>
      <c r="J147" s="21"/>
      <c r="K147" s="21"/>
    </row>
    <row r="148" spans="8:11" x14ac:dyDescent="0.25">
      <c r="H148" s="20"/>
      <c r="I148" s="22"/>
      <c r="J148" s="21"/>
      <c r="K148" s="21"/>
    </row>
    <row r="149" spans="8:11" x14ac:dyDescent="0.25">
      <c r="H149" s="20"/>
      <c r="I149" s="22"/>
      <c r="J149" s="21"/>
      <c r="K149" s="21"/>
    </row>
    <row r="150" spans="8:11" x14ac:dyDescent="0.25">
      <c r="H150" s="20"/>
      <c r="I150" s="22"/>
      <c r="J150" s="21"/>
      <c r="K150" s="21"/>
    </row>
    <row r="151" spans="8:11" x14ac:dyDescent="0.25">
      <c r="H151" s="20"/>
      <c r="I151" s="22"/>
      <c r="J151" s="21"/>
      <c r="K151" s="21"/>
    </row>
    <row r="152" spans="8:11" x14ac:dyDescent="0.25">
      <c r="H152" s="20"/>
      <c r="I152" s="22"/>
      <c r="J152" s="21"/>
      <c r="K152" s="21"/>
    </row>
    <row r="153" spans="8:11" x14ac:dyDescent="0.25">
      <c r="H153" s="20"/>
      <c r="I153" s="22"/>
      <c r="J153" s="21"/>
      <c r="K153" s="21"/>
    </row>
    <row r="154" spans="8:11" x14ac:dyDescent="0.25">
      <c r="H154" s="20"/>
      <c r="I154" s="22"/>
      <c r="J154" s="21"/>
      <c r="K154" s="21"/>
    </row>
    <row r="155" spans="8:11" x14ac:dyDescent="0.25">
      <c r="H155" s="20"/>
      <c r="I155" s="22"/>
      <c r="J155" s="21"/>
      <c r="K155" s="21"/>
    </row>
    <row r="156" spans="8:11" x14ac:dyDescent="0.25">
      <c r="H156" s="20"/>
      <c r="I156" s="22"/>
      <c r="J156" s="21"/>
      <c r="K156" s="21"/>
    </row>
    <row r="157" spans="8:11" x14ac:dyDescent="0.25">
      <c r="H157" s="20"/>
      <c r="I157" s="22"/>
      <c r="J157" s="21"/>
      <c r="K157" s="21"/>
    </row>
    <row r="158" spans="8:11" x14ac:dyDescent="0.25">
      <c r="H158" s="20"/>
      <c r="I158" s="22"/>
      <c r="J158" s="21"/>
      <c r="K158" s="21"/>
    </row>
    <row r="159" spans="8:11" x14ac:dyDescent="0.25">
      <c r="H159" s="20"/>
      <c r="I159" s="22"/>
      <c r="J159" s="21"/>
      <c r="K159" s="21"/>
    </row>
    <row r="160" spans="8:11" x14ac:dyDescent="0.25">
      <c r="H160" s="20"/>
      <c r="I160" s="22"/>
      <c r="J160" s="21"/>
      <c r="K160" s="21"/>
    </row>
    <row r="161" spans="8:11" x14ac:dyDescent="0.25">
      <c r="H161" s="20"/>
      <c r="I161" s="22"/>
      <c r="J161" s="21"/>
      <c r="K161" s="21"/>
    </row>
    <row r="162" spans="8:11" x14ac:dyDescent="0.25">
      <c r="H162" s="20"/>
      <c r="I162" s="22"/>
      <c r="J162" s="21"/>
      <c r="K162" s="21"/>
    </row>
    <row r="163" spans="8:11" x14ac:dyDescent="0.25">
      <c r="H163" s="20"/>
      <c r="I163" s="22"/>
      <c r="J163" s="21"/>
      <c r="K163" s="21"/>
    </row>
    <row r="164" spans="8:11" x14ac:dyDescent="0.25">
      <c r="H164" s="20"/>
      <c r="I164" s="22"/>
      <c r="J164" s="21"/>
      <c r="K164" s="21"/>
    </row>
    <row r="165" spans="8:11" x14ac:dyDescent="0.25">
      <c r="H165" s="20"/>
      <c r="I165" s="22"/>
      <c r="J165" s="21"/>
      <c r="K165" s="21"/>
    </row>
    <row r="166" spans="8:11" x14ac:dyDescent="0.25">
      <c r="H166" s="20"/>
      <c r="I166" s="22"/>
      <c r="J166" s="21"/>
      <c r="K166" s="21"/>
    </row>
    <row r="167" spans="8:11" x14ac:dyDescent="0.25">
      <c r="H167" s="20"/>
      <c r="I167" s="22"/>
      <c r="J167" s="21"/>
      <c r="K167" s="21"/>
    </row>
    <row r="168" spans="8:11" x14ac:dyDescent="0.25">
      <c r="H168" s="20"/>
      <c r="I168" s="22"/>
      <c r="J168" s="21"/>
      <c r="K168" s="21"/>
    </row>
    <row r="169" spans="8:11" x14ac:dyDescent="0.25">
      <c r="H169" s="20"/>
      <c r="I169" s="22"/>
      <c r="J169" s="21"/>
      <c r="K169" s="21"/>
    </row>
    <row r="170" spans="8:11" x14ac:dyDescent="0.25">
      <c r="H170" s="20"/>
      <c r="I170" s="22"/>
      <c r="J170" s="21"/>
      <c r="K170" s="21"/>
    </row>
    <row r="171" spans="8:11" x14ac:dyDescent="0.25">
      <c r="H171" s="20"/>
      <c r="I171" s="22"/>
      <c r="J171" s="21"/>
      <c r="K171" s="21"/>
    </row>
    <row r="172" spans="8:11" x14ac:dyDescent="0.25">
      <c r="H172" s="20"/>
      <c r="I172" s="22"/>
      <c r="J172" s="21"/>
      <c r="K172" s="21"/>
    </row>
    <row r="173" spans="8:11" x14ac:dyDescent="0.25">
      <c r="H173" s="20"/>
      <c r="I173" s="22"/>
      <c r="J173" s="21"/>
      <c r="K173" s="21"/>
    </row>
    <row r="174" spans="8:11" x14ac:dyDescent="0.25">
      <c r="H174" s="20"/>
      <c r="I174" s="22"/>
      <c r="J174" s="21"/>
      <c r="K174" s="21"/>
    </row>
    <row r="175" spans="8:11" x14ac:dyDescent="0.25">
      <c r="H175" s="20"/>
      <c r="I175" s="22"/>
      <c r="J175" s="21"/>
      <c r="K175" s="21"/>
    </row>
    <row r="176" spans="8:11" x14ac:dyDescent="0.25">
      <c r="H176" s="20"/>
      <c r="I176" s="22"/>
      <c r="J176" s="21"/>
      <c r="K176" s="21"/>
    </row>
    <row r="177" spans="8:11" x14ac:dyDescent="0.25">
      <c r="H177" s="20"/>
      <c r="I177" s="22"/>
      <c r="J177" s="21"/>
      <c r="K177" s="21"/>
    </row>
    <row r="178" spans="8:11" x14ac:dyDescent="0.25">
      <c r="H178" s="20"/>
      <c r="I178" s="22"/>
      <c r="J178" s="21"/>
      <c r="K178" s="21"/>
    </row>
    <row r="179" spans="8:11" x14ac:dyDescent="0.25">
      <c r="H179" s="20"/>
      <c r="I179" s="22"/>
      <c r="J179" s="21"/>
      <c r="K179" s="21"/>
    </row>
    <row r="180" spans="8:11" x14ac:dyDescent="0.25">
      <c r="H180" s="20"/>
      <c r="I180" s="22"/>
      <c r="J180" s="21"/>
      <c r="K180" s="21"/>
    </row>
    <row r="181" spans="8:11" x14ac:dyDescent="0.25">
      <c r="H181" s="20"/>
      <c r="I181" s="22"/>
      <c r="J181" s="21"/>
      <c r="K181" s="21"/>
    </row>
    <row r="182" spans="8:11" x14ac:dyDescent="0.25">
      <c r="H182" s="20"/>
      <c r="I182" s="22"/>
      <c r="J182" s="21"/>
      <c r="K182" s="21"/>
    </row>
    <row r="183" spans="8:11" x14ac:dyDescent="0.25">
      <c r="H183" s="20"/>
      <c r="I183" s="22"/>
      <c r="J183" s="21"/>
      <c r="K183" s="21"/>
    </row>
    <row r="184" spans="8:11" x14ac:dyDescent="0.25">
      <c r="H184" s="20"/>
      <c r="I184" s="22"/>
      <c r="J184" s="21"/>
      <c r="K184" s="21"/>
    </row>
    <row r="185" spans="8:11" x14ac:dyDescent="0.25">
      <c r="H185" s="20"/>
      <c r="I185" s="22"/>
      <c r="J185" s="21"/>
      <c r="K185" s="21"/>
    </row>
    <row r="186" spans="8:11" x14ac:dyDescent="0.25">
      <c r="H186" s="20"/>
      <c r="I186" s="22"/>
      <c r="J186" s="21"/>
      <c r="K186" s="21"/>
    </row>
    <row r="187" spans="8:11" x14ac:dyDescent="0.25">
      <c r="H187" s="20"/>
      <c r="I187" s="22"/>
      <c r="J187" s="21"/>
      <c r="K187" s="21"/>
    </row>
    <row r="188" spans="8:11" x14ac:dyDescent="0.25">
      <c r="H188" s="20"/>
      <c r="I188" s="22"/>
      <c r="J188" s="21"/>
      <c r="K188" s="21"/>
    </row>
    <row r="189" spans="8:11" x14ac:dyDescent="0.25">
      <c r="H189" s="20"/>
      <c r="I189" s="22"/>
      <c r="J189" s="21"/>
      <c r="K189" s="21"/>
    </row>
    <row r="190" spans="8:11" x14ac:dyDescent="0.25">
      <c r="H190" s="20"/>
      <c r="I190" s="22"/>
      <c r="J190" s="21"/>
      <c r="K190" s="21"/>
    </row>
    <row r="191" spans="8:11" x14ac:dyDescent="0.25">
      <c r="H191" s="20"/>
      <c r="I191" s="22"/>
      <c r="J191" s="21"/>
      <c r="K191" s="21"/>
    </row>
    <row r="192" spans="8:11" x14ac:dyDescent="0.25">
      <c r="H192" s="20"/>
      <c r="I192" s="22"/>
      <c r="J192" s="21"/>
      <c r="K192" s="21"/>
    </row>
    <row r="193" spans="8:11" x14ac:dyDescent="0.25">
      <c r="H193" s="20"/>
      <c r="I193" s="22"/>
      <c r="J193" s="21"/>
      <c r="K193" s="21"/>
    </row>
    <row r="194" spans="8:11" x14ac:dyDescent="0.25">
      <c r="H194" s="20"/>
      <c r="I194" s="22"/>
      <c r="J194" s="21"/>
      <c r="K194" s="21"/>
    </row>
    <row r="195" spans="8:11" x14ac:dyDescent="0.25">
      <c r="H195" s="20"/>
      <c r="I195" s="22"/>
      <c r="J195" s="21"/>
      <c r="K195" s="21"/>
    </row>
    <row r="196" spans="8:11" x14ac:dyDescent="0.25">
      <c r="H196" s="20"/>
      <c r="I196" s="22"/>
      <c r="J196" s="21"/>
      <c r="K196" s="21"/>
    </row>
    <row r="197" spans="8:11" x14ac:dyDescent="0.25">
      <c r="H197" s="20"/>
      <c r="I197" s="22"/>
      <c r="J197" s="21"/>
      <c r="K197" s="21"/>
    </row>
    <row r="198" spans="8:11" x14ac:dyDescent="0.25">
      <c r="H198" s="20"/>
      <c r="I198" s="22"/>
      <c r="J198" s="21"/>
      <c r="K198" s="21"/>
    </row>
    <row r="199" spans="8:11" x14ac:dyDescent="0.25">
      <c r="H199" s="20"/>
      <c r="I199" s="22"/>
      <c r="J199" s="21"/>
      <c r="K199" s="21"/>
    </row>
    <row r="200" spans="8:11" x14ac:dyDescent="0.25">
      <c r="H200" s="20"/>
      <c r="I200" s="22"/>
      <c r="J200" s="21"/>
      <c r="K200" s="21"/>
    </row>
    <row r="201" spans="8:11" x14ac:dyDescent="0.25">
      <c r="H201" s="20"/>
      <c r="I201" s="22"/>
      <c r="J201" s="21"/>
      <c r="K201" s="21"/>
    </row>
    <row r="202" spans="8:11" x14ac:dyDescent="0.25">
      <c r="H202" s="20"/>
      <c r="I202" s="22"/>
      <c r="J202" s="21"/>
      <c r="K202" s="21"/>
    </row>
    <row r="203" spans="8:11" x14ac:dyDescent="0.25">
      <c r="H203" s="20"/>
      <c r="I203" s="22"/>
      <c r="J203" s="21"/>
      <c r="K203" s="21"/>
    </row>
    <row r="204" spans="8:11" x14ac:dyDescent="0.25">
      <c r="H204" s="20"/>
      <c r="I204" s="22"/>
      <c r="J204" s="21"/>
      <c r="K204" s="21"/>
    </row>
    <row r="205" spans="8:11" x14ac:dyDescent="0.25">
      <c r="H205" s="20"/>
      <c r="I205" s="22"/>
      <c r="J205" s="21"/>
      <c r="K205" s="21"/>
    </row>
    <row r="206" spans="8:11" x14ac:dyDescent="0.25">
      <c r="H206" s="20"/>
      <c r="I206" s="22"/>
      <c r="J206" s="21"/>
      <c r="K206" s="21"/>
    </row>
    <row r="207" spans="8:11" x14ac:dyDescent="0.25">
      <c r="H207" s="20"/>
      <c r="I207" s="22"/>
      <c r="J207" s="21"/>
      <c r="K207" s="21"/>
    </row>
    <row r="208" spans="8:11" x14ac:dyDescent="0.25">
      <c r="H208" s="20"/>
      <c r="I208" s="22"/>
      <c r="J208" s="21"/>
      <c r="K208" s="21"/>
    </row>
    <row r="209" spans="8:11" x14ac:dyDescent="0.25">
      <c r="H209" s="20"/>
      <c r="I209" s="22"/>
      <c r="J209" s="21"/>
      <c r="K209" s="21"/>
    </row>
    <row r="210" spans="8:11" x14ac:dyDescent="0.25">
      <c r="H210" s="20"/>
      <c r="I210" s="22"/>
      <c r="J210" s="21"/>
      <c r="K210" s="21"/>
    </row>
    <row r="211" spans="8:11" x14ac:dyDescent="0.25">
      <c r="H211" s="20"/>
      <c r="I211" s="22"/>
      <c r="J211" s="21"/>
      <c r="K211" s="21"/>
    </row>
    <row r="212" spans="8:11" x14ac:dyDescent="0.25">
      <c r="H212" s="20"/>
      <c r="I212" s="22"/>
      <c r="J212" s="21"/>
      <c r="K212" s="21"/>
    </row>
    <row r="213" spans="8:11" x14ac:dyDescent="0.25">
      <c r="H213" s="20"/>
      <c r="I213" s="22"/>
      <c r="J213" s="21"/>
      <c r="K213" s="21"/>
    </row>
    <row r="214" spans="8:11" x14ac:dyDescent="0.25">
      <c r="H214" s="20"/>
      <c r="I214" s="22"/>
      <c r="J214" s="21"/>
      <c r="K214" s="21"/>
    </row>
    <row r="215" spans="8:11" x14ac:dyDescent="0.25">
      <c r="H215" s="20"/>
      <c r="I215" s="22"/>
      <c r="J215" s="21"/>
      <c r="K215" s="21"/>
    </row>
    <row r="216" spans="8:11" x14ac:dyDescent="0.25">
      <c r="H216" s="20"/>
      <c r="I216" s="22"/>
      <c r="J216" s="21"/>
      <c r="K216" s="21"/>
    </row>
    <row r="217" spans="8:11" x14ac:dyDescent="0.25">
      <c r="H217" s="20"/>
      <c r="I217" s="22"/>
      <c r="J217" s="21"/>
      <c r="K217" s="21"/>
    </row>
    <row r="218" spans="8:11" x14ac:dyDescent="0.25">
      <c r="H218" s="20"/>
      <c r="I218" s="22"/>
      <c r="J218" s="21"/>
      <c r="K218" s="21"/>
    </row>
    <row r="219" spans="8:11" x14ac:dyDescent="0.25">
      <c r="H219" s="20"/>
      <c r="I219" s="22"/>
      <c r="J219" s="21"/>
      <c r="K219" s="21"/>
    </row>
    <row r="220" spans="8:11" x14ac:dyDescent="0.25">
      <c r="H220" s="20"/>
      <c r="I220" s="22"/>
      <c r="J220" s="21"/>
      <c r="K220" s="21"/>
    </row>
    <row r="221" spans="8:11" x14ac:dyDescent="0.25">
      <c r="H221" s="20"/>
      <c r="I221" s="22"/>
      <c r="J221" s="21"/>
      <c r="K221" s="21"/>
    </row>
    <row r="222" spans="8:11" x14ac:dyDescent="0.25">
      <c r="H222" s="20"/>
      <c r="I222" s="22"/>
      <c r="J222" s="21"/>
      <c r="K222" s="21"/>
    </row>
    <row r="223" spans="8:11" x14ac:dyDescent="0.25">
      <c r="H223" s="20"/>
      <c r="I223" s="22"/>
      <c r="J223" s="21"/>
      <c r="K223" s="21"/>
    </row>
    <row r="224" spans="8:11" x14ac:dyDescent="0.25">
      <c r="H224" s="20"/>
      <c r="I224" s="22"/>
      <c r="J224" s="21"/>
      <c r="K224" s="21"/>
    </row>
    <row r="225" spans="8:11" x14ac:dyDescent="0.25">
      <c r="H225" s="20"/>
      <c r="I225" s="22"/>
      <c r="J225" s="21"/>
      <c r="K225" s="21"/>
    </row>
    <row r="226" spans="8:11" x14ac:dyDescent="0.25">
      <c r="H226" s="20"/>
      <c r="I226" s="22"/>
      <c r="J226" s="21"/>
      <c r="K226" s="21"/>
    </row>
    <row r="227" spans="8:11" x14ac:dyDescent="0.25">
      <c r="H227" s="20"/>
      <c r="I227" s="22"/>
      <c r="J227" s="21"/>
      <c r="K227" s="21"/>
    </row>
    <row r="228" spans="8:11" x14ac:dyDescent="0.25">
      <c r="H228" s="20"/>
      <c r="I228" s="22"/>
      <c r="J228" s="21"/>
      <c r="K228" s="21"/>
    </row>
    <row r="229" spans="8:11" x14ac:dyDescent="0.25">
      <c r="H229" s="20"/>
      <c r="I229" s="22"/>
      <c r="J229" s="21"/>
      <c r="K229" s="21"/>
    </row>
    <row r="230" spans="8:11" x14ac:dyDescent="0.25">
      <c r="H230" s="20"/>
      <c r="I230" s="22"/>
      <c r="J230" s="21"/>
      <c r="K230" s="21"/>
    </row>
    <row r="231" spans="8:11" x14ac:dyDescent="0.25">
      <c r="H231" s="20"/>
      <c r="I231" s="22"/>
      <c r="J231" s="21"/>
      <c r="K231" s="21"/>
    </row>
    <row r="232" spans="8:11" x14ac:dyDescent="0.25">
      <c r="H232" s="20"/>
      <c r="I232" s="22"/>
      <c r="J232" s="21"/>
      <c r="K232" s="21"/>
    </row>
    <row r="233" spans="8:11" x14ac:dyDescent="0.25">
      <c r="H233" s="20"/>
      <c r="I233" s="22"/>
      <c r="J233" s="21"/>
      <c r="K233" s="21"/>
    </row>
    <row r="234" spans="8:11" x14ac:dyDescent="0.25">
      <c r="H234" s="20"/>
      <c r="I234" s="22"/>
      <c r="J234" s="21"/>
      <c r="K234" s="21"/>
    </row>
    <row r="235" spans="8:11" x14ac:dyDescent="0.25">
      <c r="H235" s="20"/>
      <c r="I235" s="22"/>
      <c r="J235" s="21"/>
      <c r="K235" s="21"/>
    </row>
    <row r="236" spans="8:11" x14ac:dyDescent="0.25">
      <c r="H236" s="20"/>
      <c r="I236" s="22"/>
      <c r="J236" s="21"/>
      <c r="K236" s="21"/>
    </row>
    <row r="237" spans="8:11" x14ac:dyDescent="0.25">
      <c r="H237" s="20"/>
      <c r="I237" s="22"/>
      <c r="J237" s="21"/>
      <c r="K237" s="21"/>
    </row>
    <row r="238" spans="8:11" x14ac:dyDescent="0.25">
      <c r="H238" s="20"/>
      <c r="I238" s="22"/>
      <c r="J238" s="21"/>
      <c r="K238" s="21"/>
    </row>
    <row r="239" spans="8:11" x14ac:dyDescent="0.25">
      <c r="H239" s="20"/>
      <c r="I239" s="21"/>
      <c r="J239" s="21"/>
      <c r="K239" s="21"/>
    </row>
    <row r="240" spans="8:11" x14ac:dyDescent="0.25">
      <c r="H240" s="20"/>
      <c r="I240" s="21"/>
      <c r="J240" s="21"/>
      <c r="K240" s="21"/>
    </row>
    <row r="241" spans="8:11" x14ac:dyDescent="0.25">
      <c r="H241" s="20"/>
      <c r="I241" s="21"/>
      <c r="J241" s="21"/>
      <c r="K241" s="21"/>
    </row>
    <row r="242" spans="8:11" x14ac:dyDescent="0.25">
      <c r="H242" s="20"/>
      <c r="I242" s="21"/>
      <c r="J242" s="21"/>
      <c r="K242" s="21"/>
    </row>
    <row r="243" spans="8:11" x14ac:dyDescent="0.25">
      <c r="H243" s="20"/>
      <c r="I243" s="21"/>
      <c r="J243" s="21"/>
      <c r="K243" s="21"/>
    </row>
    <row r="244" spans="8:11" x14ac:dyDescent="0.25">
      <c r="H244" s="20"/>
      <c r="I244" s="21"/>
      <c r="J244" s="21"/>
      <c r="K244" s="21"/>
    </row>
    <row r="245" spans="8:11" x14ac:dyDescent="0.25">
      <c r="H245" s="20"/>
      <c r="I245" s="21"/>
      <c r="J245" s="21"/>
      <c r="K245" s="21"/>
    </row>
    <row r="246" spans="8:11" x14ac:dyDescent="0.25">
      <c r="H246" s="20"/>
      <c r="I246" s="21"/>
      <c r="J246" s="21"/>
      <c r="K246" s="21"/>
    </row>
    <row r="247" spans="8:11" x14ac:dyDescent="0.25">
      <c r="H247" s="20"/>
      <c r="I247" s="21"/>
      <c r="J247" s="21"/>
      <c r="K247" s="21"/>
    </row>
    <row r="248" spans="8:11" x14ac:dyDescent="0.25">
      <c r="H248" s="20"/>
      <c r="I248" s="21"/>
      <c r="J248" s="21"/>
      <c r="K248" s="21"/>
    </row>
    <row r="249" spans="8:11" x14ac:dyDescent="0.25">
      <c r="H249" s="20"/>
      <c r="I249" s="21"/>
      <c r="J249" s="21"/>
      <c r="K249" s="21"/>
    </row>
    <row r="250" spans="8:11" x14ac:dyDescent="0.25">
      <c r="H250" s="20"/>
      <c r="I250" s="21"/>
      <c r="J250" s="21"/>
      <c r="K250" s="21"/>
    </row>
    <row r="251" spans="8:11" x14ac:dyDescent="0.25">
      <c r="H251" s="20"/>
      <c r="I251" s="21"/>
      <c r="J251" s="21"/>
      <c r="K251" s="21"/>
    </row>
    <row r="252" spans="8:11" x14ac:dyDescent="0.25">
      <c r="H252" s="20"/>
      <c r="I252" s="21"/>
      <c r="J252" s="21"/>
      <c r="K252" s="21"/>
    </row>
    <row r="253" spans="8:11" x14ac:dyDescent="0.25">
      <c r="H253" s="20"/>
      <c r="I253" s="21"/>
      <c r="J253" s="21"/>
      <c r="K253" s="21"/>
    </row>
    <row r="254" spans="8:11" x14ac:dyDescent="0.25">
      <c r="H254" s="20"/>
      <c r="I254" s="21"/>
      <c r="J254" s="21"/>
      <c r="K254" s="21"/>
    </row>
    <row r="255" spans="8:11" x14ac:dyDescent="0.25">
      <c r="H255" s="20"/>
      <c r="I255" s="21"/>
      <c r="J255" s="21"/>
      <c r="K255" s="21"/>
    </row>
    <row r="256" spans="8:11" x14ac:dyDescent="0.25">
      <c r="H256" s="20"/>
      <c r="I256" s="21"/>
      <c r="J256" s="21"/>
      <c r="K256" s="21"/>
    </row>
    <row r="257" spans="8:11" x14ac:dyDescent="0.25">
      <c r="H257" s="20"/>
      <c r="I257" s="21"/>
      <c r="J257" s="21"/>
      <c r="K257" s="21"/>
    </row>
    <row r="258" spans="8:11" x14ac:dyDescent="0.25">
      <c r="H258" s="20"/>
      <c r="I258" s="21"/>
      <c r="J258" s="21"/>
      <c r="K258" s="21"/>
    </row>
    <row r="259" spans="8:11" x14ac:dyDescent="0.25">
      <c r="H259" s="20"/>
      <c r="I259" s="21"/>
      <c r="J259" s="21"/>
      <c r="K259" s="21"/>
    </row>
    <row r="260" spans="8:11" x14ac:dyDescent="0.25">
      <c r="H260" s="20"/>
      <c r="I260" s="21"/>
      <c r="J260" s="21"/>
      <c r="K260" s="21"/>
    </row>
    <row r="261" spans="8:11" x14ac:dyDescent="0.25">
      <c r="H261" s="20"/>
      <c r="I261" s="21"/>
      <c r="J261" s="21"/>
      <c r="K261" s="21"/>
    </row>
    <row r="262" spans="8:11" x14ac:dyDescent="0.25">
      <c r="H262" s="20"/>
      <c r="I262" s="21"/>
      <c r="J262" s="21"/>
      <c r="K262" s="21"/>
    </row>
    <row r="263" spans="8:11" x14ac:dyDescent="0.25">
      <c r="H263" s="20"/>
      <c r="I263" s="21"/>
      <c r="J263" s="21"/>
      <c r="K263" s="21"/>
    </row>
    <row r="264" spans="8:11" x14ac:dyDescent="0.25">
      <c r="H264" s="20"/>
      <c r="I264" s="21"/>
      <c r="J264" s="21"/>
      <c r="K264" s="21"/>
    </row>
    <row r="265" spans="8:11" x14ac:dyDescent="0.25">
      <c r="H265" s="20"/>
      <c r="I265" s="21"/>
      <c r="J265" s="21"/>
      <c r="K265" s="21"/>
    </row>
    <row r="266" spans="8:11" x14ac:dyDescent="0.25">
      <c r="H266" s="20"/>
      <c r="I266" s="21"/>
      <c r="J266" s="21"/>
      <c r="K266" s="21"/>
    </row>
  </sheetData>
  <sheetProtection password="F232" sheet="1" scenarios="1"/>
  <hyperlinks>
    <hyperlink ref="E16" location="'M-Table'!A1" display="M-Table"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Metrics List</vt:lpstr>
      <vt:lpstr>Guidelines</vt:lpstr>
      <vt:lpstr>M-Table</vt:lpstr>
      <vt:lpstr>RG9-1</vt:lpstr>
      <vt:lpstr>RG9-2</vt:lpstr>
      <vt:lpstr>RG9-3</vt:lpstr>
      <vt:lpstr>RG9-4</vt:lpstr>
      <vt:lpstr>RG9-5</vt:lpstr>
      <vt:lpstr>RG10-1</vt:lpstr>
      <vt:lpstr>RG10-2</vt:lpstr>
      <vt:lpstr>RG10-3</vt:lpstr>
      <vt:lpstr>RG10-4</vt:lpstr>
      <vt:lpstr>RG10-5</vt:lpstr>
      <vt:lpstr>RG11-1</vt:lpstr>
      <vt:lpstr>RG11-2</vt:lpstr>
      <vt:lpstr>RG11-3</vt:lpstr>
      <vt:lpstr>RG11-4</vt:lpstr>
      <vt:lpstr>RG11-5</vt:lpstr>
      <vt:lpstr>RG12-1</vt:lpstr>
      <vt:lpstr>RG12-2</vt:lpstr>
      <vt:lpstr>RG12-3</vt:lpstr>
      <vt:lpstr>RG12-4</vt:lpstr>
      <vt:lpstr>RG12-5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2017-03-10T14:48:15Z</dcterms:created>
  <dcterms:modified xsi:type="dcterms:W3CDTF">2019-04-19T14:21:00Z</dcterms:modified>
</cp:coreProperties>
</file>