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245AFC9F-A1DD-447C-8D87-AB8A96576BBD}" xr6:coauthVersionLast="36" xr6:coauthVersionMax="36" xr10:uidLastSave="{00000000-0000-0000-0000-000000000000}"/>
  <bookViews>
    <workbookView xWindow="120" yWindow="45" windowWidth="15180" windowHeight="8580" tabRatio="730" xr2:uid="{00000000-000D-0000-FFFF-FFFF00000000}"/>
  </bookViews>
  <sheets>
    <sheet name="Title" sheetId="23" r:id="rId1"/>
    <sheet name="Instructions" sheetId="19" r:id="rId2"/>
    <sheet name="Suppliers Matrix" sheetId="15" r:id="rId3"/>
    <sheet name="SurveyData" sheetId="20"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0" i="15" l="1"/>
  <c r="C13" i="15"/>
  <c r="D13" i="15"/>
  <c r="E13" i="15"/>
  <c r="F13" i="15"/>
  <c r="G13" i="15"/>
  <c r="H13" i="15"/>
  <c r="I13" i="15"/>
  <c r="C14" i="15"/>
  <c r="D14" i="15"/>
  <c r="E14" i="15"/>
  <c r="F14" i="15"/>
  <c r="G14" i="15"/>
  <c r="H14" i="15"/>
  <c r="I14" i="15"/>
  <c r="C15" i="15"/>
  <c r="D15" i="15"/>
  <c r="E15" i="15"/>
  <c r="F15" i="15"/>
  <c r="G15" i="15"/>
  <c r="H15" i="15"/>
  <c r="I15" i="15"/>
  <c r="C16" i="15"/>
  <c r="D16" i="15"/>
  <c r="E16" i="15"/>
  <c r="F16" i="15"/>
  <c r="G16" i="15"/>
  <c r="H16" i="15"/>
  <c r="I16" i="15"/>
  <c r="C17" i="15"/>
  <c r="D17" i="15"/>
  <c r="E17" i="15"/>
  <c r="F17" i="15"/>
  <c r="G17" i="15"/>
  <c r="H17" i="15"/>
  <c r="I17" i="15"/>
  <c r="C18" i="15"/>
  <c r="D18" i="15"/>
  <c r="E18" i="15"/>
  <c r="F18" i="15"/>
  <c r="G18" i="15"/>
  <c r="H18" i="15"/>
  <c r="I18" i="15"/>
  <c r="C19" i="15"/>
  <c r="D19" i="15"/>
  <c r="E19" i="15"/>
  <c r="F19" i="15"/>
  <c r="G19" i="15"/>
  <c r="H19" i="15"/>
  <c r="I19" i="15"/>
  <c r="C20" i="15"/>
  <c r="D20" i="15"/>
  <c r="E20" i="15"/>
  <c r="F20" i="15"/>
  <c r="G20" i="15"/>
  <c r="H20" i="15"/>
  <c r="I20" i="15"/>
  <c r="C21" i="15"/>
  <c r="D21" i="15"/>
  <c r="E21" i="15"/>
  <c r="F21" i="15"/>
  <c r="G21" i="15"/>
  <c r="H21" i="15"/>
  <c r="I21" i="15"/>
  <c r="C22" i="15"/>
  <c r="D22" i="15"/>
  <c r="E22" i="15"/>
  <c r="F22" i="15"/>
  <c r="G22" i="15"/>
  <c r="H22" i="15"/>
  <c r="I22" i="15"/>
  <c r="B13" i="19"/>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J16" i="15" l="1"/>
  <c r="J20" i="15"/>
  <c r="J13" i="15"/>
  <c r="J19" i="15"/>
  <c r="J15" i="15"/>
  <c r="J21" i="15"/>
  <c r="J17" i="15"/>
  <c r="J22" i="15"/>
  <c r="J18" i="15"/>
  <c r="J14" i="15"/>
  <c r="J12"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10" authorId="0" shapeId="0" xr:uid="{00000000-0006-0000-0100-000001000000}">
      <text>
        <r>
          <rPr>
            <b/>
            <sz val="8"/>
            <color indexed="81"/>
            <rFont val="Tahoma"/>
            <family val="2"/>
          </rPr>
          <t xml:space="preserve">Initiate
Inputs
Tools or Techniques
Outputs
</t>
        </r>
        <r>
          <rPr>
            <sz val="8"/>
            <color indexed="81"/>
            <rFont val="Tahoma"/>
            <family val="2"/>
          </rPr>
          <t xml:space="preserve">
</t>
        </r>
      </text>
    </comment>
  </commentList>
</comments>
</file>

<file path=xl/sharedStrings.xml><?xml version="1.0" encoding="utf-8"?>
<sst xmlns="http://schemas.openxmlformats.org/spreadsheetml/2006/main" count="213" uniqueCount="106">
  <si>
    <t xml:space="preserve">            5 = to a very great extent</t>
  </si>
  <si>
    <t xml:space="preserve">            4 = to a great extent</t>
  </si>
  <si>
    <t xml:space="preserve">            3 = to a moderate extent</t>
  </si>
  <si>
    <t xml:space="preserve">            2 = to a small extent</t>
  </si>
  <si>
    <t xml:space="preserve">            1 = not at all</t>
  </si>
  <si>
    <t>Points</t>
  </si>
  <si>
    <t>Rating</t>
  </si>
  <si>
    <t xml:space="preserve"> </t>
  </si>
  <si>
    <t>1 to 5</t>
  </si>
  <si>
    <t>Max</t>
  </si>
  <si>
    <t>Technical Capability:</t>
  </si>
  <si>
    <t>Strategic Fit</t>
  </si>
  <si>
    <t>Price</t>
  </si>
  <si>
    <t>Delivery or Availability</t>
  </si>
  <si>
    <t xml:space="preserve"> Risk</t>
  </si>
  <si>
    <t>Recommendation and References</t>
  </si>
  <si>
    <t>Quality</t>
  </si>
  <si>
    <t>Extent of alignment with our organizational needs, program inputs and outputs or product/service requirements</t>
  </si>
  <si>
    <t>Extent of alignment with our mission, strategic goals and strategy action plans</t>
  </si>
  <si>
    <t>Extent that organization has been vetted, using recommendations and references from reputable organizations/persons</t>
  </si>
  <si>
    <t>Extent that organization meets our established quality requirements</t>
  </si>
  <si>
    <t xml:space="preserve"> Extent that organizations prices (if any) are stable, and as-advertised or quoted</t>
  </si>
  <si>
    <t>Extent that organization delivery of items or services or availability of resources are are stable, and as-advertised or quoted</t>
  </si>
  <si>
    <t>Extent that the organization inputs, outputs and organization stability (including management) are low risk and reliable</t>
  </si>
  <si>
    <t>Average</t>
  </si>
  <si>
    <t>Response</t>
  </si>
  <si>
    <t>Source</t>
  </si>
  <si>
    <t>Email Address</t>
  </si>
  <si>
    <t>IP Address</t>
  </si>
  <si>
    <t>Date Started</t>
  </si>
  <si>
    <t>Time Started</t>
  </si>
  <si>
    <t>Duration</t>
  </si>
  <si>
    <t>Status</t>
  </si>
  <si>
    <t>Custom Field1</t>
  </si>
  <si>
    <t>Custom Field2</t>
  </si>
  <si>
    <t>Custom Field3</t>
  </si>
  <si>
    <t>Custom Field4</t>
  </si>
  <si>
    <t>Custom Field5</t>
  </si>
  <si>
    <t>Supplier 1</t>
  </si>
  <si>
    <t>Supplier 2</t>
  </si>
  <si>
    <t>Supplier 3</t>
  </si>
  <si>
    <t>Approved by:                                  Date:</t>
  </si>
  <si>
    <t xml:space="preserve">    Value Added:</t>
  </si>
  <si>
    <t>Special Notices:</t>
  </si>
  <si>
    <t>Lead</t>
  </si>
  <si>
    <t>Support</t>
  </si>
  <si>
    <t>Step</t>
  </si>
  <si>
    <t>Action</t>
  </si>
  <si>
    <t>Process Steps (Inputs, Tools &amp; Techniques, Outputs)</t>
  </si>
  <si>
    <t>Team</t>
  </si>
  <si>
    <t>OFT</t>
  </si>
  <si>
    <t>LFT</t>
  </si>
  <si>
    <t>Totals&gt;</t>
  </si>
  <si>
    <t>Initiate</t>
  </si>
  <si>
    <t>Observe TOTAL Matrix Score in % (cell J8)</t>
  </si>
  <si>
    <t>Paste Excel export (Responses only; not questions) into Survey Data Cell A3</t>
  </si>
  <si>
    <t>IF approved by LFT, change the Priority Matrix POINTS (change 10 to other #)</t>
  </si>
  <si>
    <t>1. Technical Capability: To what extent are the Supplier outputs (products and/or services) in full alignment with our organizational needs, desired program inputs and outputs requirements? _x000D_
_x000D_
_x000D_
5 = To a very great extent_x000D_
4 = To a great extent_x000D_
3 = To a moderate extent_x000D_
2 = To a small extent_x000D_
1 = To a very small extent or not at all</t>
  </si>
  <si>
    <t>2. Strategic Fit: To what extent is the Supplier in full alignment with our mission, strategic goals and strategy action plans?  _x000D_
_x000D_
_x000D_
5 = To a very great extent_x000D_
4 = To a great extent_x000D_
3 = To a moderate extent_x000D_
2 = To a small extent_x000D_
1 = To a very small extent or not at all</t>
  </si>
  <si>
    <t>3. Recommendations and References: To what extent has the Supplier been vetted, using recommendations and references from reputable organizations and/or key personnel?  _x000D_
_x000D_
_x000D_
5 = To a very great extent_x000D_
4 = To a great extent_x000D_
3 = To a moderate extent_x000D_
2 = To a small extent_x000D_
1 = To a very small extent or not at all</t>
  </si>
  <si>
    <t>4. Quality: To what extent does the Supplier meet our established quality requirements?  _x000D_
_x000D_
_x000D_
5 = To a very great extent_x000D_
4 = To a great extent_x000D_
3 = To a moderate extent_x000D_
2 = To a small extent_x000D_
1 = To a very small extent or not at all</t>
  </si>
  <si>
    <t>5. Price: To what extent are the Supplier prices stable and meeting our budgeted cost requirements?  _x000D_
_x000D_
_x000D_
5 = To a very great extent_x000D_
4 = To a great extent_x000D_
3 = To a moderate extent_x000D_
2 = To a small extent_x000D_
1 = To a very small extent or not at all</t>
  </si>
  <si>
    <t>6. Delivery or Availability: To what extent are the Supplier delivery or availability of products or services meeting our scheduled or cycle time requirements?  _x000D_
_x000D_
_x000D_
5 = To a very great extent_x000D_
4 = To a great extent_x000D_
3 = To a moderate extent_x000D_
2 = To a small extent_x000D_
1 = To a very small extent or not at all</t>
  </si>
  <si>
    <t>7. Risk: To what extent are Supplier outputs and organization stability (including management and financial) considered by our organization as low risk, and sustainable?  _x000D_
_x000D_
_x000D_
5 = To a very great extent_x000D_
4 = To a great extent_x000D_
3 = To a moderate extent_x000D_
2 = To a small extent_x000D_
1 = To a very small extent or not at all</t>
  </si>
  <si>
    <t>Supplier 4</t>
  </si>
  <si>
    <t>Supplier 5</t>
  </si>
  <si>
    <t>Supplier 6</t>
  </si>
  <si>
    <t>Supplier 7</t>
  </si>
  <si>
    <t>Supplier 8</t>
  </si>
  <si>
    <t>Supplier 9</t>
  </si>
  <si>
    <t>Supplier 10</t>
  </si>
  <si>
    <t>Web Access</t>
  </si>
  <si>
    <t>Completed FULL Survey</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</si>
  <si>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</si>
  <si>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 xml:space="preserve">8. If you rated any of the Suppliers listed in the above question less than 4 (1, 2 or 3) then provide one or more short statements about what should be done about the particular supplier(s)._x000D_
_x000D_
_x000D_
Examples:_x000D_
_x000D_
_x000D_
Supplier 1 - should be rewarded for excellent performance_x000D_
Supplier 2 - should be briefed on the problems they are causing_x000D_
Supplier 3 - should be replaced with a better Supplier_x000D_
Supplier 4 - need to improve on-time deliveries_x000D_
Supplier 5 - need to communicate better with our organization_x000D_
_x000D_
</t>
  </si>
  <si>
    <t>Weights of priority matrix may be adjusted with OFT Approval&gt;&gt;</t>
  </si>
  <si>
    <t>Establishes a process to rate up to 10 key suppliers or partners</t>
  </si>
  <si>
    <t>Helps create new tasks for input to Operations Excellence Action Plan</t>
  </si>
  <si>
    <t>Oe21 Process Chart for 6.1c</t>
  </si>
  <si>
    <t>6.1c Key  Supplier or Partner Selection Matrix</t>
  </si>
  <si>
    <t xml:space="preserve">Helps decide which suppliers or partners are selected </t>
  </si>
  <si>
    <t>Go to Oe21.net,  Log In then select Oe 6.1c</t>
  </si>
  <si>
    <t>Create the Master LIST of Key Suppliers or Partners</t>
  </si>
  <si>
    <t>In the Key Suppliers/Partners Matrix edit titles of organizations</t>
  </si>
  <si>
    <t>Send SURVEY LINKS to key supplier/partner managers</t>
  </si>
  <si>
    <t>Input Ratings and Narrative into SELECTION survey</t>
  </si>
  <si>
    <t>Close survey and Export results to Excel</t>
  </si>
  <si>
    <t>Observe Suppliers Matrix tab in this spreadsheet</t>
  </si>
  <si>
    <t>Observe Matrix Scores for each Supplier or Partner</t>
  </si>
  <si>
    <t>Observe Narrative Suggestions in SurveyData last column</t>
  </si>
  <si>
    <t>Compile candidate Tasks for input to Operations Excellence Action Plan</t>
  </si>
  <si>
    <t>Supplier Products or Services:</t>
  </si>
  <si>
    <t>Key Supplier Organization Names</t>
  </si>
  <si>
    <t>184.91.186.72</t>
  </si>
  <si>
    <t>Supplier 05 is looking really good</t>
  </si>
  <si>
    <t>Supplier 5 is looking really good.</t>
  </si>
  <si>
    <t>In Survey Methods, LAUNCH Key Supplier Selection survey</t>
  </si>
  <si>
    <t>Key Supplier 1 - Alpha Company</t>
  </si>
  <si>
    <t>Key Supplier 2 - Bravo Company</t>
  </si>
  <si>
    <t>Key Supplier 3 - Charlie Company</t>
  </si>
  <si>
    <t>Key Supplier 4 - Delta Company</t>
  </si>
  <si>
    <t>Key Supplier 5 - Echo Company</t>
  </si>
  <si>
    <t>To what extent does each Key Supplier meet selection items 1 to 7 ?   &gt;&gt;&gt;</t>
  </si>
  <si>
    <t>Copyright © 2000 to 2019 AfCI LLC All Rights Reserved</t>
  </si>
  <si>
    <t>OE21 Continuous Improvement Tool (Version 2019)</t>
  </si>
  <si>
    <r>
      <t>OFT 6.1c Key Supplier Selection Matrix</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</si>
</sst>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21" x14ac:knownFonts="1">
    <font>
      <sz val="10"/>
      <name val="Arial"/>
    </font>
    <font>
      <sz val="9"/>
      <name val="Arial"/>
      <family val="2"/>
    </font>
    <font>
      <b/>
      <sz val="9"/>
      <name val="Arial"/>
      <family val="2"/>
    </font>
    <font>
      <sz val="8"/>
      <name val="Arial"/>
      <family val="2"/>
    </font>
    <font>
      <sz val="8"/>
      <name val="Arial"/>
      <family val="2"/>
    </font>
    <font>
      <sz val="10"/>
      <name val="Arial"/>
      <family val="2"/>
    </font>
    <font>
      <b/>
      <sz val="10"/>
      <name val="Arial"/>
      <family val="2"/>
    </font>
    <font>
      <b/>
      <sz val="8"/>
      <name val="Arial"/>
      <family val="2"/>
    </font>
    <font>
      <b/>
      <sz val="14"/>
      <name val="Arial"/>
      <family val="2"/>
    </font>
    <font>
      <b/>
      <sz val="8"/>
      <color indexed="81"/>
      <name val="Tahoma"/>
      <family val="2"/>
    </font>
    <font>
      <sz val="8"/>
      <color indexed="81"/>
      <name val="Tahoma"/>
      <family val="2"/>
    </font>
    <font>
      <sz val="9"/>
      <color theme="0"/>
      <name val="Arial"/>
      <family val="2"/>
    </font>
    <font>
      <b/>
      <sz val="12"/>
      <color theme="0"/>
      <name val="Arial"/>
      <family val="2"/>
    </font>
    <font>
      <b/>
      <sz val="8"/>
      <color theme="0"/>
      <name val="Arial"/>
      <family val="2"/>
    </font>
    <font>
      <b/>
      <sz val="9"/>
      <color theme="0"/>
      <name val="Arial"/>
      <family val="2"/>
    </font>
    <font>
      <sz val="11"/>
      <color theme="0" tint="-0.499984740745262"/>
      <name val="Calibri"/>
      <family val="2"/>
    </font>
    <font>
      <sz val="16"/>
      <name val="Arial"/>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s>
  <fills count="7">
    <fill>
      <patternFill patternType="none"/>
    </fill>
    <fill>
      <patternFill patternType="gray125"/>
    </fill>
    <fill>
      <patternFill patternType="solid">
        <fgColor indexed="27"/>
        <bgColor indexed="9"/>
      </patternFill>
    </fill>
    <fill>
      <patternFill patternType="solid">
        <fgColor rgb="FF3B99A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76">
    <xf numFmtId="0" fontId="0" fillId="0" borderId="0" xfId="0"/>
    <xf numFmtId="0" fontId="1" fillId="0" borderId="0" xfId="0" applyFont="1" applyAlignment="1">
      <alignment horizontal="center"/>
    </xf>
    <xf numFmtId="0" fontId="1" fillId="0" borderId="0" xfId="0" applyFont="1" applyProtection="1">
      <protection hidden="1"/>
    </xf>
    <xf numFmtId="0" fontId="1"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center"/>
      <protection hidden="1"/>
    </xf>
    <xf numFmtId="0" fontId="0" fillId="0" borderId="0" xfId="0" applyAlignment="1">
      <alignment horizontal="left" vertical="center" wrapText="1" indent="1"/>
    </xf>
    <xf numFmtId="0" fontId="11" fillId="3" borderId="1" xfId="0" applyFont="1" applyFill="1" applyBorder="1" applyAlignment="1" applyProtection="1">
      <alignment horizontal="center"/>
    </xf>
    <xf numFmtId="0" fontId="12" fillId="3" borderId="1" xfId="0" applyFont="1" applyFill="1" applyBorder="1" applyAlignment="1" applyProtection="1">
      <alignment horizontal="center"/>
    </xf>
    <xf numFmtId="0" fontId="11" fillId="3" borderId="1" xfId="0" applyFont="1" applyFill="1" applyBorder="1" applyAlignment="1" applyProtection="1">
      <alignment horizontal="right"/>
    </xf>
    <xf numFmtId="0" fontId="2" fillId="0" borderId="1" xfId="0" applyFont="1" applyFill="1" applyBorder="1" applyAlignment="1" applyProtection="1">
      <alignment horizontal="left" vertical="center" indent="1"/>
      <protection locked="0"/>
    </xf>
    <xf numFmtId="0" fontId="13" fillId="3" borderId="1" xfId="0" applyFont="1" applyFill="1" applyBorder="1" applyAlignment="1" applyProtection="1">
      <alignment horizontal="left" vertical="center" indent="1"/>
    </xf>
    <xf numFmtId="0" fontId="1" fillId="0" borderId="1" xfId="0" applyFont="1" applyFill="1" applyBorder="1" applyAlignment="1" applyProtection="1">
      <alignment horizontal="left" vertical="center" indent="1"/>
      <protection locked="0"/>
    </xf>
    <xf numFmtId="0" fontId="13" fillId="3" borderId="4" xfId="0" applyFont="1" applyFill="1" applyBorder="1" applyAlignment="1" applyProtection="1">
      <alignment horizontal="left" vertical="center" indent="1"/>
    </xf>
    <xf numFmtId="0" fontId="11" fillId="3" borderId="4" xfId="0" applyFont="1" applyFill="1" applyBorder="1" applyAlignment="1" applyProtection="1">
      <alignment horizontal="left"/>
    </xf>
    <xf numFmtId="0" fontId="1" fillId="0" borderId="4" xfId="0" applyFont="1" applyFill="1" applyBorder="1" applyAlignment="1" applyProtection="1">
      <alignment horizontal="left" vertical="center" indent="1"/>
      <protection locked="0"/>
    </xf>
    <xf numFmtId="0" fontId="14" fillId="3" borderId="1" xfId="0" applyFont="1" applyFill="1" applyBorder="1" applyAlignment="1" applyProtection="1">
      <alignment horizontal="center"/>
    </xf>
    <xf numFmtId="0" fontId="11" fillId="3" borderId="4" xfId="0" applyFont="1" applyFill="1" applyBorder="1" applyAlignment="1" applyProtection="1">
      <alignment horizontal="right"/>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horizontal="left" indent="1"/>
      <protection locked="0"/>
    </xf>
    <xf numFmtId="0" fontId="1" fillId="0" borderId="1" xfId="0" applyFont="1" applyFill="1" applyBorder="1" applyAlignment="1" applyProtection="1">
      <alignment horizontal="center"/>
      <protection locked="0"/>
    </xf>
    <xf numFmtId="0" fontId="1" fillId="0" borderId="1" xfId="0" applyFont="1" applyFill="1" applyBorder="1" applyProtection="1">
      <protection locked="0"/>
    </xf>
    <xf numFmtId="0" fontId="1" fillId="0" borderId="1" xfId="0" applyFont="1" applyBorder="1" applyAlignment="1" applyProtection="1">
      <alignment horizontal="right"/>
      <protection hidden="1"/>
    </xf>
    <xf numFmtId="0" fontId="14" fillId="3" borderId="1" xfId="0" applyFont="1" applyFill="1" applyBorder="1" applyAlignment="1" applyProtection="1">
      <alignment horizontal="center"/>
      <protection hidden="1"/>
    </xf>
    <xf numFmtId="0" fontId="1" fillId="0" borderId="3" xfId="0" applyFont="1" applyFill="1" applyBorder="1" applyAlignment="1" applyProtection="1">
      <alignment horizontal="left" vertical="top" indent="1"/>
      <protection locked="0"/>
    </xf>
    <xf numFmtId="0" fontId="2" fillId="0" borderId="3" xfId="0" applyFont="1" applyFill="1" applyBorder="1" applyAlignment="1" applyProtection="1">
      <alignment horizontal="left" vertical="top" indent="1"/>
      <protection locked="0"/>
    </xf>
    <xf numFmtId="0" fontId="1" fillId="0" borderId="1" xfId="0" applyFont="1" applyFill="1" applyBorder="1" applyAlignment="1" applyProtection="1">
      <alignment horizontal="left" vertical="top" indent="1"/>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wrapText="1"/>
      <protection locked="0"/>
    </xf>
    <xf numFmtId="0" fontId="6" fillId="2" borderId="6" xfId="0" applyFont="1" applyFill="1" applyBorder="1" applyAlignment="1">
      <alignment horizontal="center" wrapText="1"/>
    </xf>
    <xf numFmtId="0" fontId="6" fillId="2" borderId="6" xfId="0" applyFont="1" applyFill="1" applyBorder="1" applyAlignment="1">
      <alignment horizontal="left" vertical="center" wrapText="1"/>
    </xf>
    <xf numFmtId="0" fontId="0" fillId="0" borderId="0" xfId="0" applyAlignment="1">
      <alignment horizontal="left" vertical="center"/>
    </xf>
    <xf numFmtId="0" fontId="0" fillId="0" borderId="0" xfId="0" applyProtection="1"/>
    <xf numFmtId="49" fontId="0" fillId="0" borderId="0" xfId="0" applyNumberFormat="1" applyAlignment="1" applyProtection="1">
      <alignment horizontal="center" vertical="center" wrapText="1"/>
    </xf>
    <xf numFmtId="0" fontId="15" fillId="4" borderId="1" xfId="0" applyFont="1" applyFill="1" applyBorder="1" applyAlignment="1" applyProtection="1">
      <alignment vertical="center" wrapText="1"/>
    </xf>
    <xf numFmtId="164" fontId="1" fillId="5" borderId="1" xfId="0" applyNumberFormat="1" applyFont="1" applyFill="1" applyBorder="1" applyAlignment="1" applyProtection="1">
      <alignment horizontal="center"/>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xf>
    <xf numFmtId="0" fontId="7" fillId="5" borderId="1" xfId="0" applyFont="1" applyFill="1" applyBorder="1" applyAlignment="1" applyProtection="1">
      <alignment horizontal="center" vertical="center"/>
    </xf>
    <xf numFmtId="0" fontId="1" fillId="5" borderId="0" xfId="0" applyFont="1" applyFill="1" applyAlignment="1" applyProtection="1">
      <alignment horizontal="center"/>
    </xf>
    <xf numFmtId="49" fontId="6" fillId="5" borderId="1" xfId="0" applyNumberFormat="1" applyFont="1" applyFill="1" applyBorder="1" applyAlignment="1" applyProtection="1">
      <alignment horizontal="center" vertical="center" wrapText="1"/>
    </xf>
    <xf numFmtId="49" fontId="3" fillId="5" borderId="2" xfId="0" applyNumberFormat="1" applyFont="1" applyFill="1" applyBorder="1" applyAlignment="1" applyProtection="1">
      <alignment horizontal="center" vertical="top" wrapText="1"/>
    </xf>
    <xf numFmtId="49" fontId="3" fillId="5" borderId="3" xfId="0" applyNumberFormat="1" applyFont="1" applyFill="1" applyBorder="1" applyAlignment="1" applyProtection="1">
      <alignment horizontal="center" vertical="top" wrapText="1"/>
    </xf>
    <xf numFmtId="0" fontId="0" fillId="5" borderId="0" xfId="0" applyFill="1" applyProtection="1"/>
    <xf numFmtId="0" fontId="1" fillId="5" borderId="4" xfId="0" applyFont="1" applyFill="1" applyBorder="1" applyAlignment="1" applyProtection="1">
      <alignment horizontal="center" vertical="center"/>
    </xf>
    <xf numFmtId="0" fontId="1" fillId="5" borderId="4" xfId="0" applyFont="1" applyFill="1" applyBorder="1" applyAlignment="1" applyProtection="1">
      <alignment horizontal="center"/>
    </xf>
    <xf numFmtId="0" fontId="1" fillId="5" borderId="3" xfId="0" applyFont="1" applyFill="1" applyBorder="1" applyAlignment="1" applyProtection="1">
      <alignment horizontal="center"/>
    </xf>
    <xf numFmtId="0" fontId="1" fillId="5" borderId="1" xfId="0" applyFont="1" applyFill="1" applyBorder="1" applyAlignment="1" applyProtection="1">
      <alignment horizontal="center"/>
    </xf>
    <xf numFmtId="49" fontId="1" fillId="0" borderId="0" xfId="0" applyNumberFormat="1" applyFont="1" applyAlignment="1" applyProtection="1">
      <alignment horizontal="center"/>
      <protection hidden="1"/>
    </xf>
    <xf numFmtId="49" fontId="5" fillId="0" borderId="0" xfId="0" applyNumberFormat="1" applyFont="1" applyAlignment="1" applyProtection="1">
      <alignment horizontal="center"/>
      <protection hidden="1"/>
    </xf>
    <xf numFmtId="0" fontId="6" fillId="0" borderId="0" xfId="0" applyFont="1" applyProtection="1">
      <protection hidden="1"/>
    </xf>
    <xf numFmtId="0" fontId="6" fillId="0" borderId="0" xfId="0" applyFont="1" applyAlignment="1" applyProtection="1">
      <alignment horizontal="right" vertical="center"/>
      <protection locked="0"/>
    </xf>
    <xf numFmtId="0" fontId="16" fillId="0" borderId="0" xfId="0" applyFont="1" applyAlignment="1" applyProtection="1">
      <alignment horizontal="center" vertical="center"/>
    </xf>
    <xf numFmtId="0" fontId="1" fillId="5" borderId="0" xfId="0" applyFont="1" applyFill="1" applyProtection="1"/>
    <xf numFmtId="0" fontId="2" fillId="5" borderId="0" xfId="0" applyFont="1" applyFill="1" applyAlignment="1" applyProtection="1">
      <alignment horizontal="center"/>
    </xf>
    <xf numFmtId="19" fontId="0" fillId="0" borderId="0" xfId="0" applyNumberFormat="1" applyAlignment="1" applyProtection="1">
      <alignment horizontal="center"/>
      <protection locked="0"/>
    </xf>
    <xf numFmtId="21" fontId="0" fillId="0" borderId="0" xfId="0" applyNumberFormat="1" applyAlignment="1" applyProtection="1">
      <alignment horizontal="center"/>
      <protection locked="0"/>
    </xf>
    <xf numFmtId="0" fontId="5" fillId="0" borderId="0" xfId="0" applyFont="1" applyAlignment="1" applyProtection="1">
      <alignment horizontal="center"/>
      <protection locked="0"/>
    </xf>
    <xf numFmtId="14" fontId="0" fillId="0" borderId="0" xfId="0" applyNumberFormat="1" applyAlignment="1" applyProtection="1">
      <alignment horizontal="center"/>
      <protection locked="0"/>
    </xf>
    <xf numFmtId="1" fontId="1" fillId="5" borderId="1" xfId="0" applyNumberFormat="1" applyFont="1" applyFill="1" applyBorder="1" applyAlignment="1" applyProtection="1">
      <alignment horizontal="center"/>
    </xf>
    <xf numFmtId="0" fontId="2" fillId="6" borderId="1" xfId="0" applyFont="1" applyFill="1" applyBorder="1" applyAlignment="1" applyProtection="1">
      <alignment horizontal="center"/>
    </xf>
    <xf numFmtId="1" fontId="2" fillId="6" borderId="4" xfId="0" applyNumberFormat="1" applyFont="1" applyFill="1" applyBorder="1" applyAlignment="1" applyProtection="1">
      <alignment horizontal="center"/>
    </xf>
    <xf numFmtId="49" fontId="3" fillId="5" borderId="7" xfId="0" applyNumberFormat="1" applyFont="1" applyFill="1" applyBorder="1" applyAlignment="1" applyProtection="1">
      <alignment horizontal="center" vertical="top" wrapText="1"/>
    </xf>
    <xf numFmtId="49" fontId="3" fillId="5" borderId="8" xfId="0" applyNumberFormat="1" applyFont="1" applyFill="1" applyBorder="1" applyAlignment="1" applyProtection="1">
      <alignment horizontal="center" vertical="top" wrapText="1"/>
    </xf>
    <xf numFmtId="0" fontId="1" fillId="5" borderId="9" xfId="0" applyFont="1" applyFill="1" applyBorder="1" applyAlignment="1" applyProtection="1">
      <alignment horizontal="center"/>
    </xf>
    <xf numFmtId="0" fontId="1" fillId="0" borderId="9" xfId="0" applyFont="1" applyFill="1" applyBorder="1" applyAlignment="1" applyProtection="1">
      <alignment horizontal="center"/>
      <protection locked="0"/>
    </xf>
    <xf numFmtId="0" fontId="8" fillId="5" borderId="4" xfId="0" applyFont="1" applyFill="1" applyBorder="1" applyAlignment="1" applyProtection="1">
      <alignment horizontal="center" vertical="center" wrapText="1"/>
    </xf>
    <xf numFmtId="0" fontId="1" fillId="5" borderId="2" xfId="0" applyFont="1" applyFill="1" applyBorder="1" applyProtection="1"/>
    <xf numFmtId="0" fontId="1" fillId="5" borderId="3" xfId="0" applyFont="1" applyFill="1" applyBorder="1" applyAlignment="1" applyProtection="1">
      <alignment horizontal="right"/>
    </xf>
    <xf numFmtId="0" fontId="17" fillId="0" borderId="0" xfId="0"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1809750</xdr:colOff>
      <xdr:row>4</xdr:row>
      <xdr:rowOff>114300</xdr:rowOff>
    </xdr:from>
    <xdr:to>
      <xdr:col>4</xdr:col>
      <xdr:colOff>4277069</xdr:colOff>
      <xdr:row>18</xdr:row>
      <xdr:rowOff>124143</xdr:rowOff>
    </xdr:to>
    <xdr:pic>
      <xdr:nvPicPr>
        <xdr:cNvPr id="3" name="Picture 2">
          <a:extLst>
            <a:ext uri="{FF2B5EF4-FFF2-40B4-BE49-F238E27FC236}">
              <a16:creationId xmlns:a16="http://schemas.microsoft.com/office/drawing/2014/main" id="{C5D02D5E-B6E4-4B68-87AD-88BCF52725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48150" y="1485900"/>
          <a:ext cx="2467319" cy="2276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409575</xdr:colOff>
      <xdr:row>0</xdr:row>
      <xdr:rowOff>57150</xdr:rowOff>
    </xdr:from>
    <xdr:to>
      <xdr:col>7</xdr:col>
      <xdr:colOff>2352356</xdr:colOff>
      <xdr:row>29</xdr:row>
      <xdr:rowOff>132761</xdr:rowOff>
    </xdr:to>
    <xdr:pic>
      <xdr:nvPicPr>
        <xdr:cNvPr id="2" name="Picture 1">
          <a:extLst>
            <a:ext uri="{FF2B5EF4-FFF2-40B4-BE49-F238E27FC236}">
              <a16:creationId xmlns:a16="http://schemas.microsoft.com/office/drawing/2014/main" id="{8E3A4F86-08D9-4CE3-BBC5-62C5FEEF7222}"/>
            </a:ext>
          </a:extLst>
        </xdr:cNvPr>
        <xdr:cNvPicPr>
          <a:picLocks noChangeAspect="1"/>
        </xdr:cNvPicPr>
      </xdr:nvPicPr>
      <xdr:blipFill>
        <a:blip xmlns:r="http://schemas.openxmlformats.org/officeDocument/2006/relationships" r:embed="rId1"/>
        <a:stretch>
          <a:fillRect/>
        </a:stretch>
      </xdr:blipFill>
      <xdr:spPr>
        <a:xfrm>
          <a:off x="6553200" y="57150"/>
          <a:ext cx="2552381" cy="471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1</xdr:row>
      <xdr:rowOff>19049</xdr:rowOff>
    </xdr:from>
    <xdr:to>
      <xdr:col>1</xdr:col>
      <xdr:colOff>3495675</xdr:colOff>
      <xdr:row>1</xdr:row>
      <xdr:rowOff>1133474</xdr:rowOff>
    </xdr:to>
    <xdr:sp macro="" textlink="">
      <xdr:nvSpPr>
        <xdr:cNvPr id="2" name="TextBox 1">
          <a:extLst>
            <a:ext uri="{FF2B5EF4-FFF2-40B4-BE49-F238E27FC236}">
              <a16:creationId xmlns:a16="http://schemas.microsoft.com/office/drawing/2014/main" id="{4E62F0BB-B4E2-4DDD-B993-07BA5B32C780}"/>
            </a:ext>
          </a:extLst>
        </xdr:cNvPr>
        <xdr:cNvSpPr txBox="1"/>
      </xdr:nvSpPr>
      <xdr:spPr>
        <a:xfrm>
          <a:off x="304800" y="304799"/>
          <a:ext cx="34575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Rinks:</a:t>
          </a:r>
          <a:r>
            <a:rPr lang="en-US" sz="1100" b="0" i="0">
              <a:solidFill>
                <a:schemeClr val="dk1"/>
              </a:solidFill>
              <a:effectLst/>
              <a:latin typeface="+mn-lt"/>
              <a:ea typeface="+mn-ea"/>
              <a:cs typeface="+mn-cs"/>
            </a:rPr>
            <a:t>  Zamboni ice machine, Janitorial, and Concession Stand workers are contracted with outside suppliers, to keep Rinks ready for customer use, service and events.</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11</xdr:col>
      <xdr:colOff>76200</xdr:colOff>
      <xdr:row>0</xdr:row>
      <xdr:rowOff>9525</xdr:rowOff>
    </xdr:from>
    <xdr:to>
      <xdr:col>12</xdr:col>
      <xdr:colOff>199706</xdr:colOff>
      <xdr:row>16</xdr:row>
      <xdr:rowOff>113711</xdr:rowOff>
    </xdr:to>
    <xdr:pic>
      <xdr:nvPicPr>
        <xdr:cNvPr id="4" name="Picture 3">
          <a:extLst>
            <a:ext uri="{FF2B5EF4-FFF2-40B4-BE49-F238E27FC236}">
              <a16:creationId xmlns:a16="http://schemas.microsoft.com/office/drawing/2014/main" id="{3858FDE8-29B2-4712-A972-09F45108F621}"/>
            </a:ext>
          </a:extLst>
        </xdr:cNvPr>
        <xdr:cNvPicPr>
          <a:picLocks noChangeAspect="1"/>
        </xdr:cNvPicPr>
      </xdr:nvPicPr>
      <xdr:blipFill>
        <a:blip xmlns:r="http://schemas.openxmlformats.org/officeDocument/2006/relationships" r:embed="rId1"/>
        <a:stretch>
          <a:fillRect/>
        </a:stretch>
      </xdr:blipFill>
      <xdr:spPr>
        <a:xfrm>
          <a:off x="12020550" y="9525"/>
          <a:ext cx="2552381" cy="47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x14ac:dyDescent="0.2"/>
  <cols>
    <col min="5" max="5" width="90.7109375" customWidth="1"/>
  </cols>
  <sheetData>
    <row r="1" spans="5:5" ht="69.95" customHeight="1" x14ac:dyDescent="0.2"/>
    <row r="4" spans="5:5" x14ac:dyDescent="0.2">
      <c r="E4" s="75"/>
    </row>
    <row r="19" spans="3:5" x14ac:dyDescent="0.2">
      <c r="D19" s="35"/>
      <c r="E19" s="36"/>
    </row>
    <row r="20" spans="3:5" ht="26.25" x14ac:dyDescent="0.2">
      <c r="E20" s="72" t="s">
        <v>105</v>
      </c>
    </row>
    <row r="21" spans="3:5" x14ac:dyDescent="0.2">
      <c r="E21" s="73" t="s">
        <v>103</v>
      </c>
    </row>
    <row r="22" spans="3:5" ht="15" x14ac:dyDescent="0.25">
      <c r="E22" s="74" t="s">
        <v>104</v>
      </c>
    </row>
    <row r="23" spans="3:5" x14ac:dyDescent="0.2">
      <c r="E23" s="1"/>
    </row>
    <row r="24" spans="3:5" ht="90" x14ac:dyDescent="0.2">
      <c r="C24" s="6"/>
      <c r="E24" s="37" t="s">
        <v>73</v>
      </c>
    </row>
    <row r="25" spans="3:5" x14ac:dyDescent="0.2">
      <c r="E25" s="35"/>
    </row>
    <row r="26" spans="3:5" x14ac:dyDescent="0.2">
      <c r="C26" s="6"/>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64"/>
  <sheetViews>
    <sheetView showGridLines="0" workbookViewId="0">
      <selection activeCell="H23" sqref="H23"/>
    </sheetView>
  </sheetViews>
  <sheetFormatPr defaultRowHeight="12.75" x14ac:dyDescent="0.2"/>
  <cols>
    <col min="1" max="1" width="1.7109375" style="4" customWidth="1"/>
    <col min="2" max="2" width="5.140625" style="4" customWidth="1"/>
    <col min="3" max="3" width="9.28515625" style="4" customWidth="1"/>
    <col min="4" max="4" width="62.28515625" style="4" customWidth="1"/>
    <col min="5" max="6" width="6.85546875" style="4" customWidth="1"/>
    <col min="7" max="7" width="9.140625" style="4"/>
    <col min="8" max="8" width="74.7109375" style="4" customWidth="1"/>
    <col min="9" max="16384" width="9.140625" style="4"/>
  </cols>
  <sheetData>
    <row r="1" spans="2:6" ht="5.25" customHeight="1" x14ac:dyDescent="0.2"/>
    <row r="2" spans="2:6" ht="15.75" x14ac:dyDescent="0.25">
      <c r="B2" s="7"/>
      <c r="C2" s="7"/>
      <c r="D2" s="8" t="s">
        <v>78</v>
      </c>
      <c r="E2" s="7"/>
      <c r="F2" s="7"/>
    </row>
    <row r="3" spans="2:6" x14ac:dyDescent="0.2">
      <c r="B3" s="7"/>
      <c r="C3" s="9"/>
      <c r="D3" s="10" t="s">
        <v>79</v>
      </c>
      <c r="E3" s="11"/>
      <c r="F3" s="7"/>
    </row>
    <row r="4" spans="2:6" x14ac:dyDescent="0.2">
      <c r="B4" s="7"/>
      <c r="C4" s="9"/>
      <c r="D4" s="12" t="s">
        <v>41</v>
      </c>
      <c r="E4" s="11"/>
      <c r="F4" s="9"/>
    </row>
    <row r="5" spans="2:6" x14ac:dyDescent="0.2">
      <c r="B5" s="13" t="s">
        <v>42</v>
      </c>
      <c r="C5" s="14"/>
      <c r="D5" s="15" t="s">
        <v>76</v>
      </c>
      <c r="E5" s="13"/>
      <c r="F5" s="9"/>
    </row>
    <row r="6" spans="2:6" x14ac:dyDescent="0.2">
      <c r="B6" s="13" t="s">
        <v>42</v>
      </c>
      <c r="C6" s="14"/>
      <c r="D6" s="15" t="s">
        <v>80</v>
      </c>
      <c r="E6" s="13"/>
      <c r="F6" s="9"/>
    </row>
    <row r="7" spans="2:6" x14ac:dyDescent="0.2">
      <c r="B7" s="13" t="s">
        <v>42</v>
      </c>
      <c r="C7" s="14"/>
      <c r="D7" s="15" t="s">
        <v>77</v>
      </c>
      <c r="E7" s="13"/>
      <c r="F7" s="9"/>
    </row>
    <row r="8" spans="2:6" x14ac:dyDescent="0.2">
      <c r="B8" s="13" t="s">
        <v>43</v>
      </c>
      <c r="C8" s="14"/>
      <c r="D8" s="15"/>
      <c r="E8" s="13"/>
      <c r="F8" s="9"/>
    </row>
    <row r="9" spans="2:6" x14ac:dyDescent="0.2">
      <c r="B9" s="13" t="s">
        <v>43</v>
      </c>
      <c r="C9" s="17"/>
      <c r="D9" s="15"/>
      <c r="E9" s="16" t="s">
        <v>44</v>
      </c>
      <c r="F9" s="16" t="s">
        <v>45</v>
      </c>
    </row>
    <row r="10" spans="2:6" x14ac:dyDescent="0.2">
      <c r="B10" s="16" t="s">
        <v>46</v>
      </c>
      <c r="C10" s="16" t="s">
        <v>47</v>
      </c>
      <c r="D10" s="16" t="s">
        <v>48</v>
      </c>
      <c r="E10" s="16" t="s">
        <v>49</v>
      </c>
      <c r="F10" s="16" t="s">
        <v>49</v>
      </c>
    </row>
    <row r="11" spans="2:6" x14ac:dyDescent="0.2">
      <c r="B11" s="18">
        <v>0</v>
      </c>
      <c r="C11" s="19" t="s">
        <v>53</v>
      </c>
      <c r="D11" s="20" t="s">
        <v>81</v>
      </c>
      <c r="E11" s="19" t="s">
        <v>50</v>
      </c>
      <c r="F11" s="19"/>
    </row>
    <row r="12" spans="2:6" x14ac:dyDescent="0.2">
      <c r="B12" s="18">
        <v>1</v>
      </c>
      <c r="C12" s="19"/>
      <c r="D12" s="25" t="s">
        <v>82</v>
      </c>
      <c r="E12" s="19" t="s">
        <v>50</v>
      </c>
      <c r="F12" s="19" t="s">
        <v>50</v>
      </c>
    </row>
    <row r="13" spans="2:6" x14ac:dyDescent="0.2">
      <c r="B13" s="18">
        <f>B12+1</f>
        <v>2</v>
      </c>
      <c r="C13" s="19"/>
      <c r="D13" s="25" t="s">
        <v>83</v>
      </c>
      <c r="E13" s="19" t="s">
        <v>50</v>
      </c>
      <c r="F13" s="19"/>
    </row>
    <row r="14" spans="2:6" x14ac:dyDescent="0.2">
      <c r="B14" s="18">
        <f t="shared" ref="B14:B61" si="0">B13+1</f>
        <v>3</v>
      </c>
      <c r="C14" s="19"/>
      <c r="D14" s="25" t="s">
        <v>96</v>
      </c>
      <c r="E14" s="19" t="s">
        <v>50</v>
      </c>
      <c r="F14" s="19"/>
    </row>
    <row r="15" spans="2:6" x14ac:dyDescent="0.2">
      <c r="B15" s="18">
        <f t="shared" si="0"/>
        <v>4</v>
      </c>
      <c r="C15" s="19"/>
      <c r="D15" s="25" t="s">
        <v>84</v>
      </c>
      <c r="E15" s="19" t="s">
        <v>50</v>
      </c>
      <c r="F15" s="19" t="s">
        <v>50</v>
      </c>
    </row>
    <row r="16" spans="2:6" x14ac:dyDescent="0.2">
      <c r="B16" s="18">
        <f t="shared" si="0"/>
        <v>5</v>
      </c>
      <c r="C16" s="19"/>
      <c r="D16" s="25" t="s">
        <v>85</v>
      </c>
      <c r="E16" s="19" t="s">
        <v>50</v>
      </c>
      <c r="F16" s="19" t="s">
        <v>50</v>
      </c>
    </row>
    <row r="17" spans="2:6" x14ac:dyDescent="0.2">
      <c r="B17" s="18">
        <f t="shared" si="0"/>
        <v>6</v>
      </c>
      <c r="C17" s="19"/>
      <c r="D17" s="25" t="s">
        <v>86</v>
      </c>
      <c r="E17" s="19" t="s">
        <v>50</v>
      </c>
      <c r="F17" s="19"/>
    </row>
    <row r="18" spans="2:6" x14ac:dyDescent="0.2">
      <c r="B18" s="18">
        <f t="shared" si="0"/>
        <v>7</v>
      </c>
      <c r="C18" s="19"/>
      <c r="D18" s="25" t="s">
        <v>55</v>
      </c>
      <c r="E18" s="19" t="s">
        <v>50</v>
      </c>
      <c r="F18" s="19"/>
    </row>
    <row r="19" spans="2:6" x14ac:dyDescent="0.2">
      <c r="B19" s="18">
        <f t="shared" si="0"/>
        <v>8</v>
      </c>
      <c r="C19" s="19"/>
      <c r="D19" s="25" t="s">
        <v>87</v>
      </c>
      <c r="E19" s="19" t="s">
        <v>50</v>
      </c>
      <c r="F19" s="19" t="s">
        <v>50</v>
      </c>
    </row>
    <row r="20" spans="2:6" x14ac:dyDescent="0.2">
      <c r="B20" s="18">
        <f t="shared" si="0"/>
        <v>9</v>
      </c>
      <c r="C20" s="19"/>
      <c r="D20" s="25" t="s">
        <v>56</v>
      </c>
      <c r="E20" s="19" t="s">
        <v>50</v>
      </c>
      <c r="F20" s="19" t="s">
        <v>51</v>
      </c>
    </row>
    <row r="21" spans="2:6" x14ac:dyDescent="0.2">
      <c r="B21" s="18">
        <f t="shared" si="0"/>
        <v>10</v>
      </c>
      <c r="C21" s="19"/>
      <c r="D21" s="25" t="s">
        <v>88</v>
      </c>
      <c r="E21" s="19" t="s">
        <v>50</v>
      </c>
      <c r="F21" s="19" t="s">
        <v>51</v>
      </c>
    </row>
    <row r="22" spans="2:6" x14ac:dyDescent="0.2">
      <c r="B22" s="18">
        <f t="shared" si="0"/>
        <v>11</v>
      </c>
      <c r="C22" s="19"/>
      <c r="D22" s="25" t="s">
        <v>54</v>
      </c>
      <c r="E22" s="19" t="s">
        <v>50</v>
      </c>
      <c r="F22" s="19" t="s">
        <v>51</v>
      </c>
    </row>
    <row r="23" spans="2:6" x14ac:dyDescent="0.2">
      <c r="B23" s="18">
        <f t="shared" si="0"/>
        <v>12</v>
      </c>
      <c r="C23" s="19"/>
      <c r="D23" s="25" t="s">
        <v>89</v>
      </c>
      <c r="E23" s="19" t="s">
        <v>50</v>
      </c>
      <c r="F23" s="19" t="s">
        <v>51</v>
      </c>
    </row>
    <row r="24" spans="2:6" x14ac:dyDescent="0.2">
      <c r="B24" s="18">
        <f t="shared" si="0"/>
        <v>13</v>
      </c>
      <c r="C24" s="19"/>
      <c r="D24" s="25" t="s">
        <v>90</v>
      </c>
      <c r="E24" s="19" t="s">
        <v>50</v>
      </c>
      <c r="F24" s="19" t="s">
        <v>51</v>
      </c>
    </row>
    <row r="25" spans="2:6" x14ac:dyDescent="0.2">
      <c r="B25" s="18">
        <f t="shared" si="0"/>
        <v>14</v>
      </c>
      <c r="C25" s="19"/>
      <c r="D25" s="25"/>
      <c r="E25" s="19"/>
      <c r="F25" s="19"/>
    </row>
    <row r="26" spans="2:6" x14ac:dyDescent="0.2">
      <c r="B26" s="18">
        <f t="shared" si="0"/>
        <v>15</v>
      </c>
      <c r="C26" s="19"/>
      <c r="D26" s="25"/>
      <c r="E26" s="19"/>
      <c r="F26" s="19"/>
    </row>
    <row r="27" spans="2:6" x14ac:dyDescent="0.2">
      <c r="B27" s="18">
        <f t="shared" si="0"/>
        <v>16</v>
      </c>
      <c r="C27" s="19"/>
      <c r="D27" s="26"/>
      <c r="E27" s="19"/>
      <c r="F27" s="19"/>
    </row>
    <row r="28" spans="2:6" x14ac:dyDescent="0.2">
      <c r="B28" s="18">
        <f t="shared" si="0"/>
        <v>17</v>
      </c>
      <c r="C28" s="19"/>
      <c r="D28" s="25"/>
      <c r="E28" s="19"/>
      <c r="F28" s="19"/>
    </row>
    <row r="29" spans="2:6" x14ac:dyDescent="0.2">
      <c r="B29" s="18">
        <f t="shared" si="0"/>
        <v>18</v>
      </c>
      <c r="C29" s="21"/>
      <c r="D29" s="25"/>
      <c r="E29" s="19"/>
      <c r="F29" s="19"/>
    </row>
    <row r="30" spans="2:6" x14ac:dyDescent="0.2">
      <c r="B30" s="18">
        <f t="shared" si="0"/>
        <v>19</v>
      </c>
      <c r="C30" s="21"/>
      <c r="D30" s="25"/>
      <c r="E30" s="19"/>
      <c r="F30" s="19"/>
    </row>
    <row r="31" spans="2:6" x14ac:dyDescent="0.2">
      <c r="B31" s="18">
        <f t="shared" si="0"/>
        <v>20</v>
      </c>
      <c r="C31" s="21"/>
      <c r="D31" s="25"/>
      <c r="E31" s="19"/>
      <c r="F31" s="19"/>
    </row>
    <row r="32" spans="2:6" x14ac:dyDescent="0.2">
      <c r="B32" s="18">
        <f t="shared" si="0"/>
        <v>21</v>
      </c>
      <c r="C32" s="21"/>
      <c r="D32" s="25"/>
      <c r="E32" s="19"/>
      <c r="F32" s="19"/>
    </row>
    <row r="33" spans="2:6" x14ac:dyDescent="0.2">
      <c r="B33" s="18">
        <f t="shared" si="0"/>
        <v>22</v>
      </c>
      <c r="C33" s="19"/>
      <c r="D33" s="25"/>
      <c r="E33" s="19"/>
      <c r="F33" s="21"/>
    </row>
    <row r="34" spans="2:6" x14ac:dyDescent="0.2">
      <c r="B34" s="18">
        <f t="shared" si="0"/>
        <v>23</v>
      </c>
      <c r="C34" s="21"/>
      <c r="D34" s="25"/>
      <c r="E34" s="19"/>
      <c r="F34" s="21"/>
    </row>
    <row r="35" spans="2:6" x14ac:dyDescent="0.2">
      <c r="B35" s="18">
        <f t="shared" si="0"/>
        <v>24</v>
      </c>
      <c r="C35" s="21"/>
      <c r="D35" s="25"/>
      <c r="E35" s="19"/>
      <c r="F35" s="19"/>
    </row>
    <row r="36" spans="2:6" x14ac:dyDescent="0.2">
      <c r="B36" s="18">
        <f t="shared" si="0"/>
        <v>25</v>
      </c>
      <c r="C36" s="21"/>
      <c r="D36" s="27"/>
      <c r="E36" s="21"/>
      <c r="F36" s="21"/>
    </row>
    <row r="37" spans="2:6" x14ac:dyDescent="0.2">
      <c r="B37" s="18">
        <f t="shared" si="0"/>
        <v>26</v>
      </c>
      <c r="C37" s="21"/>
      <c r="D37" s="27"/>
      <c r="E37" s="21"/>
      <c r="F37" s="21"/>
    </row>
    <row r="38" spans="2:6" x14ac:dyDescent="0.2">
      <c r="B38" s="18">
        <f t="shared" si="0"/>
        <v>27</v>
      </c>
      <c r="C38" s="21"/>
      <c r="D38" s="27"/>
      <c r="E38" s="21"/>
      <c r="F38" s="21"/>
    </row>
    <row r="39" spans="2:6" x14ac:dyDescent="0.2">
      <c r="B39" s="18">
        <f t="shared" si="0"/>
        <v>28</v>
      </c>
      <c r="C39" s="21"/>
      <c r="D39" s="27"/>
      <c r="E39" s="21"/>
      <c r="F39" s="21"/>
    </row>
    <row r="40" spans="2:6" x14ac:dyDescent="0.2">
      <c r="B40" s="18">
        <f t="shared" si="0"/>
        <v>29</v>
      </c>
      <c r="C40" s="21"/>
      <c r="D40" s="27"/>
      <c r="E40" s="21"/>
      <c r="F40" s="21"/>
    </row>
    <row r="41" spans="2:6" x14ac:dyDescent="0.2">
      <c r="B41" s="18">
        <f t="shared" si="0"/>
        <v>30</v>
      </c>
      <c r="C41" s="21"/>
      <c r="D41" s="27"/>
      <c r="E41" s="21"/>
      <c r="F41" s="21"/>
    </row>
    <row r="42" spans="2:6" x14ac:dyDescent="0.2">
      <c r="B42" s="18">
        <f t="shared" si="0"/>
        <v>31</v>
      </c>
      <c r="C42" s="21"/>
      <c r="D42" s="27"/>
      <c r="E42" s="21"/>
      <c r="F42" s="21"/>
    </row>
    <row r="43" spans="2:6" x14ac:dyDescent="0.2">
      <c r="B43" s="18">
        <f t="shared" si="0"/>
        <v>32</v>
      </c>
      <c r="C43" s="21"/>
      <c r="D43" s="27"/>
      <c r="E43" s="21"/>
      <c r="F43" s="21"/>
    </row>
    <row r="44" spans="2:6" x14ac:dyDescent="0.2">
      <c r="B44" s="18">
        <f t="shared" si="0"/>
        <v>33</v>
      </c>
      <c r="C44" s="21"/>
      <c r="D44" s="27"/>
      <c r="E44" s="21"/>
      <c r="F44" s="21"/>
    </row>
    <row r="45" spans="2:6" x14ac:dyDescent="0.2">
      <c r="B45" s="18">
        <f t="shared" si="0"/>
        <v>34</v>
      </c>
      <c r="C45" s="21"/>
      <c r="D45" s="27"/>
      <c r="E45" s="21"/>
      <c r="F45" s="21"/>
    </row>
    <row r="46" spans="2:6" x14ac:dyDescent="0.2">
      <c r="B46" s="18">
        <f t="shared" si="0"/>
        <v>35</v>
      </c>
      <c r="C46" s="21"/>
      <c r="D46" s="27"/>
      <c r="E46" s="21"/>
      <c r="F46" s="21"/>
    </row>
    <row r="47" spans="2:6" x14ac:dyDescent="0.2">
      <c r="B47" s="18">
        <f t="shared" si="0"/>
        <v>36</v>
      </c>
      <c r="C47" s="21"/>
      <c r="D47" s="27"/>
      <c r="E47" s="21"/>
      <c r="F47" s="21"/>
    </row>
    <row r="48" spans="2:6" x14ac:dyDescent="0.2">
      <c r="B48" s="18">
        <f t="shared" si="0"/>
        <v>37</v>
      </c>
      <c r="C48" s="21"/>
      <c r="D48" s="27"/>
      <c r="E48" s="21"/>
      <c r="F48" s="21"/>
    </row>
    <row r="49" spans="2:6" x14ac:dyDescent="0.2">
      <c r="B49" s="18">
        <f t="shared" si="0"/>
        <v>38</v>
      </c>
      <c r="C49" s="21"/>
      <c r="D49" s="27"/>
      <c r="E49" s="21"/>
      <c r="F49" s="21"/>
    </row>
    <row r="50" spans="2:6" x14ac:dyDescent="0.2">
      <c r="B50" s="18">
        <f t="shared" si="0"/>
        <v>39</v>
      </c>
      <c r="C50" s="21"/>
      <c r="D50" s="27"/>
      <c r="E50" s="21"/>
      <c r="F50" s="21"/>
    </row>
    <row r="51" spans="2:6" x14ac:dyDescent="0.2">
      <c r="B51" s="18">
        <f t="shared" si="0"/>
        <v>40</v>
      </c>
      <c r="C51" s="21"/>
      <c r="D51" s="27"/>
      <c r="E51" s="21"/>
      <c r="F51" s="21"/>
    </row>
    <row r="52" spans="2:6" x14ac:dyDescent="0.2">
      <c r="B52" s="18">
        <f t="shared" si="0"/>
        <v>41</v>
      </c>
      <c r="C52" s="21"/>
      <c r="D52" s="27"/>
      <c r="E52" s="21"/>
      <c r="F52" s="21"/>
    </row>
    <row r="53" spans="2:6" x14ac:dyDescent="0.2">
      <c r="B53" s="18">
        <f t="shared" si="0"/>
        <v>42</v>
      </c>
      <c r="C53" s="21"/>
      <c r="D53" s="27"/>
      <c r="E53" s="21"/>
      <c r="F53" s="21"/>
    </row>
    <row r="54" spans="2:6" x14ac:dyDescent="0.2">
      <c r="B54" s="18">
        <f t="shared" si="0"/>
        <v>43</v>
      </c>
      <c r="C54" s="21"/>
      <c r="D54" s="27"/>
      <c r="E54" s="21"/>
      <c r="F54" s="21"/>
    </row>
    <row r="55" spans="2:6" x14ac:dyDescent="0.2">
      <c r="B55" s="18">
        <f t="shared" si="0"/>
        <v>44</v>
      </c>
      <c r="C55" s="21"/>
      <c r="D55" s="27"/>
      <c r="E55" s="21"/>
      <c r="F55" s="21"/>
    </row>
    <row r="56" spans="2:6" x14ac:dyDescent="0.2">
      <c r="B56" s="18">
        <f t="shared" si="0"/>
        <v>45</v>
      </c>
      <c r="C56" s="21"/>
      <c r="D56" s="27"/>
      <c r="E56" s="21"/>
      <c r="F56" s="21"/>
    </row>
    <row r="57" spans="2:6" x14ac:dyDescent="0.2">
      <c r="B57" s="18">
        <f t="shared" si="0"/>
        <v>46</v>
      </c>
      <c r="C57" s="21"/>
      <c r="D57" s="27"/>
      <c r="E57" s="21"/>
      <c r="F57" s="21"/>
    </row>
    <row r="58" spans="2:6" x14ac:dyDescent="0.2">
      <c r="B58" s="18">
        <f t="shared" si="0"/>
        <v>47</v>
      </c>
      <c r="C58" s="21"/>
      <c r="D58" s="27"/>
      <c r="E58" s="21"/>
      <c r="F58" s="21"/>
    </row>
    <row r="59" spans="2:6" x14ac:dyDescent="0.2">
      <c r="B59" s="18">
        <f t="shared" si="0"/>
        <v>48</v>
      </c>
      <c r="C59" s="21"/>
      <c r="D59" s="27"/>
      <c r="E59" s="21"/>
      <c r="F59" s="21"/>
    </row>
    <row r="60" spans="2:6" x14ac:dyDescent="0.2">
      <c r="B60" s="18">
        <f t="shared" si="0"/>
        <v>49</v>
      </c>
      <c r="C60" s="22"/>
      <c r="D60" s="27"/>
      <c r="E60" s="22"/>
      <c r="F60" s="22"/>
    </row>
    <row r="61" spans="2:6" x14ac:dyDescent="0.2">
      <c r="B61" s="18">
        <f t="shared" si="0"/>
        <v>50</v>
      </c>
      <c r="C61" s="22"/>
      <c r="D61" s="27"/>
      <c r="E61" s="22"/>
      <c r="F61" s="22"/>
    </row>
    <row r="62" spans="2:6" x14ac:dyDescent="0.2">
      <c r="B62" s="2"/>
      <c r="C62" s="2"/>
      <c r="D62" s="2"/>
      <c r="E62" s="23" t="s">
        <v>7</v>
      </c>
      <c r="F62" s="23" t="s">
        <v>52</v>
      </c>
    </row>
    <row r="63" spans="2:6" x14ac:dyDescent="0.2">
      <c r="B63" s="2"/>
      <c r="C63" s="2"/>
      <c r="D63" s="2"/>
      <c r="E63" s="24"/>
      <c r="F63" s="24"/>
    </row>
    <row r="64" spans="2:6" x14ac:dyDescent="0.2">
      <c r="B64" s="2"/>
      <c r="C64" s="2"/>
      <c r="D64" s="2"/>
      <c r="E64" s="3"/>
      <c r="F64" s="3"/>
    </row>
  </sheetData>
  <sheetProtection password="A5A0" sheet="1" objects="1" scenarios="1"/>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showGridLines="0" workbookViewId="0">
      <selection activeCell="C10" sqref="C10"/>
    </sheetView>
  </sheetViews>
  <sheetFormatPr defaultRowHeight="12.75" x14ac:dyDescent="0.2"/>
  <cols>
    <col min="1" max="1" width="4" style="5" customWidth="1"/>
    <col min="2" max="2" width="52.85546875" style="4" customWidth="1"/>
    <col min="3" max="4" width="15.7109375" style="4" customWidth="1"/>
    <col min="5" max="5" width="16.7109375" style="4" customWidth="1"/>
    <col min="6" max="9" width="15.7109375" style="4" customWidth="1"/>
    <col min="10" max="10" width="8" style="4" customWidth="1"/>
    <col min="11" max="11" width="4.5703125" style="4" customWidth="1"/>
    <col min="12" max="12" width="36.42578125" style="35" customWidth="1"/>
    <col min="13" max="16384" width="9.140625" style="4"/>
  </cols>
  <sheetData>
    <row r="1" spans="1:13" ht="22.5" customHeight="1" x14ac:dyDescent="0.2">
      <c r="A1" s="40"/>
      <c r="B1" s="55" t="s">
        <v>91</v>
      </c>
      <c r="C1" s="41">
        <v>1</v>
      </c>
      <c r="D1" s="41">
        <v>2</v>
      </c>
      <c r="E1" s="41">
        <v>3</v>
      </c>
      <c r="F1" s="41">
        <v>4</v>
      </c>
      <c r="G1" s="41">
        <v>5</v>
      </c>
      <c r="H1" s="41">
        <v>6</v>
      </c>
      <c r="I1" s="41">
        <v>7</v>
      </c>
      <c r="J1" s="42" t="s">
        <v>7</v>
      </c>
      <c r="K1" s="35"/>
      <c r="M1" s="35"/>
    </row>
    <row r="2" spans="1:13" ht="92.25" customHeight="1" x14ac:dyDescent="0.2">
      <c r="A2" s="40"/>
      <c r="B2" s="54"/>
      <c r="C2" s="43" t="s">
        <v>10</v>
      </c>
      <c r="D2" s="43" t="s">
        <v>11</v>
      </c>
      <c r="E2" s="43" t="s">
        <v>15</v>
      </c>
      <c r="F2" s="43" t="s">
        <v>16</v>
      </c>
      <c r="G2" s="43" t="s">
        <v>12</v>
      </c>
      <c r="H2" s="43" t="s">
        <v>13</v>
      </c>
      <c r="I2" s="43" t="s">
        <v>14</v>
      </c>
      <c r="J2" s="42"/>
      <c r="K2" s="35"/>
      <c r="M2" s="35"/>
    </row>
    <row r="3" spans="1:13" ht="82.5" customHeight="1" x14ac:dyDescent="0.2">
      <c r="A3" s="40"/>
      <c r="B3" s="69" t="s">
        <v>102</v>
      </c>
      <c r="C3" s="65" t="s">
        <v>17</v>
      </c>
      <c r="D3" s="44" t="s">
        <v>18</v>
      </c>
      <c r="E3" s="44" t="s">
        <v>19</v>
      </c>
      <c r="F3" s="44" t="s">
        <v>20</v>
      </c>
      <c r="G3" s="44" t="s">
        <v>21</v>
      </c>
      <c r="H3" s="44" t="s">
        <v>22</v>
      </c>
      <c r="I3" s="44" t="s">
        <v>23</v>
      </c>
      <c r="J3" s="42"/>
      <c r="K3" s="35"/>
      <c r="M3" s="35"/>
    </row>
    <row r="4" spans="1:13" x14ac:dyDescent="0.2">
      <c r="A4" s="40"/>
      <c r="B4" s="70" t="s">
        <v>0</v>
      </c>
      <c r="C4" s="65"/>
      <c r="D4" s="44"/>
      <c r="E4" s="44"/>
      <c r="F4" s="44"/>
      <c r="G4" s="44"/>
      <c r="H4" s="44"/>
      <c r="I4" s="44"/>
      <c r="J4" s="42"/>
      <c r="K4" s="35"/>
      <c r="M4" s="35"/>
    </row>
    <row r="5" spans="1:13" x14ac:dyDescent="0.2">
      <c r="A5" s="40"/>
      <c r="B5" s="70" t="s">
        <v>1</v>
      </c>
      <c r="C5" s="65"/>
      <c r="D5" s="44"/>
      <c r="E5" s="44"/>
      <c r="F5" s="44"/>
      <c r="G5" s="44"/>
      <c r="H5" s="44"/>
      <c r="I5" s="44"/>
      <c r="J5" s="42"/>
      <c r="K5" s="35"/>
      <c r="M5" s="35"/>
    </row>
    <row r="6" spans="1:13" x14ac:dyDescent="0.2">
      <c r="A6" s="40"/>
      <c r="B6" s="70" t="s">
        <v>2</v>
      </c>
      <c r="C6" s="65"/>
      <c r="D6" s="44"/>
      <c r="E6" s="44"/>
      <c r="F6" s="44"/>
      <c r="G6" s="44"/>
      <c r="H6" s="44"/>
      <c r="I6" s="44"/>
      <c r="J6" s="42"/>
      <c r="K6" s="35"/>
      <c r="M6" s="35"/>
    </row>
    <row r="7" spans="1:13" x14ac:dyDescent="0.2">
      <c r="A7" s="40"/>
      <c r="B7" s="70" t="s">
        <v>3</v>
      </c>
      <c r="C7" s="66"/>
      <c r="D7" s="45"/>
      <c r="E7" s="45"/>
      <c r="F7" s="45"/>
      <c r="G7" s="45"/>
      <c r="H7" s="45"/>
      <c r="I7" s="45"/>
      <c r="J7" s="42"/>
      <c r="K7" s="35"/>
      <c r="M7" s="35"/>
    </row>
    <row r="8" spans="1:13" x14ac:dyDescent="0.2">
      <c r="A8" s="40"/>
      <c r="B8" s="70" t="s">
        <v>4</v>
      </c>
      <c r="C8" s="46"/>
      <c r="D8" s="46"/>
      <c r="E8" s="46"/>
      <c r="F8" s="46"/>
      <c r="G8" s="46"/>
      <c r="H8" s="46"/>
      <c r="I8" s="46"/>
      <c r="J8" s="42"/>
      <c r="K8" s="35"/>
      <c r="M8" s="35"/>
    </row>
    <row r="9" spans="1:13" x14ac:dyDescent="0.2">
      <c r="A9" s="40"/>
      <c r="B9" s="70"/>
      <c r="C9" s="67" t="s">
        <v>5</v>
      </c>
      <c r="D9" s="50" t="s">
        <v>5</v>
      </c>
      <c r="E9" s="50" t="s">
        <v>5</v>
      </c>
      <c r="F9" s="50" t="s">
        <v>5</v>
      </c>
      <c r="G9" s="50" t="s">
        <v>5</v>
      </c>
      <c r="H9" s="50" t="s">
        <v>5</v>
      </c>
      <c r="I9" s="50" t="s">
        <v>5</v>
      </c>
      <c r="J9" s="47" t="s">
        <v>9</v>
      </c>
      <c r="K9" s="35"/>
      <c r="M9" s="35"/>
    </row>
    <row r="10" spans="1:13" x14ac:dyDescent="0.2">
      <c r="A10" s="40"/>
      <c r="B10" s="71" t="s">
        <v>75</v>
      </c>
      <c r="C10" s="68">
        <v>10</v>
      </c>
      <c r="D10" s="21">
        <v>10</v>
      </c>
      <c r="E10" s="21">
        <v>10</v>
      </c>
      <c r="F10" s="21">
        <v>20</v>
      </c>
      <c r="G10" s="21">
        <v>20</v>
      </c>
      <c r="H10" s="21">
        <v>10</v>
      </c>
      <c r="I10" s="39">
        <v>4</v>
      </c>
      <c r="J10" s="63">
        <f>SUM(C10:I10)*5</f>
        <v>420</v>
      </c>
      <c r="K10" s="35"/>
      <c r="M10" s="35"/>
    </row>
    <row r="11" spans="1:13" x14ac:dyDescent="0.2">
      <c r="A11" s="40"/>
      <c r="B11" s="56"/>
      <c r="C11" s="48" t="s">
        <v>8</v>
      </c>
      <c r="D11" s="48" t="s">
        <v>8</v>
      </c>
      <c r="E11" s="48" t="s">
        <v>8</v>
      </c>
      <c r="F11" s="48" t="s">
        <v>8</v>
      </c>
      <c r="G11" s="48" t="s">
        <v>8</v>
      </c>
      <c r="H11" s="48" t="s">
        <v>8</v>
      </c>
      <c r="I11" s="48" t="s">
        <v>8</v>
      </c>
      <c r="J11" s="47" t="s">
        <v>24</v>
      </c>
      <c r="K11" s="35"/>
      <c r="M11" s="35"/>
    </row>
    <row r="12" spans="1:13" x14ac:dyDescent="0.2">
      <c r="A12" s="40"/>
      <c r="B12" s="57" t="s">
        <v>92</v>
      </c>
      <c r="C12" s="49" t="s">
        <v>6</v>
      </c>
      <c r="D12" s="49" t="s">
        <v>6</v>
      </c>
      <c r="E12" s="49" t="s">
        <v>6</v>
      </c>
      <c r="F12" s="49" t="s">
        <v>6</v>
      </c>
      <c r="G12" s="49" t="s">
        <v>6</v>
      </c>
      <c r="H12" s="49" t="s">
        <v>6</v>
      </c>
      <c r="I12" s="49" t="s">
        <v>6</v>
      </c>
      <c r="J12" s="64">
        <f>AVERAGE(J13:J22)</f>
        <v>313.60000000000002</v>
      </c>
      <c r="K12" s="35"/>
      <c r="M12" s="35"/>
    </row>
    <row r="13" spans="1:13" x14ac:dyDescent="0.2">
      <c r="A13" s="18">
        <v>1</v>
      </c>
      <c r="B13" s="12" t="s">
        <v>97</v>
      </c>
      <c r="C13" s="38">
        <f>SurveyData!N3</f>
        <v>5</v>
      </c>
      <c r="D13" s="38">
        <f>SurveyData!X3</f>
        <v>5</v>
      </c>
      <c r="E13" s="38">
        <f>SurveyData!AH3</f>
        <v>4</v>
      </c>
      <c r="F13" s="38">
        <f>SurveyData!AR3</f>
        <v>4</v>
      </c>
      <c r="G13" s="38">
        <f>SurveyData!BB3</f>
        <v>4</v>
      </c>
      <c r="H13" s="38">
        <f>SurveyData!BL3</f>
        <v>4</v>
      </c>
      <c r="I13" s="38">
        <f>SurveyData!BV3</f>
        <v>3</v>
      </c>
      <c r="J13" s="62">
        <f t="shared" ref="J13:J22" si="0">IF(B13=0,"",SUM($C$10*C13)+($D$10*D13)+($E$10*E13)+($F$10*F13)+($G$10*G13)+($H$10*H13)+($I$10*I13))</f>
        <v>352</v>
      </c>
      <c r="K13" s="35"/>
      <c r="M13" s="35"/>
    </row>
    <row r="14" spans="1:13" x14ac:dyDescent="0.2">
      <c r="A14" s="18">
        <v>2</v>
      </c>
      <c r="B14" s="12" t="s">
        <v>98</v>
      </c>
      <c r="C14" s="38">
        <f>SurveyData!O3</f>
        <v>4</v>
      </c>
      <c r="D14" s="38">
        <f>SurveyData!Y3</f>
        <v>3</v>
      </c>
      <c r="E14" s="38">
        <f>SurveyData!AI3</f>
        <v>3</v>
      </c>
      <c r="F14" s="38">
        <f>SurveyData!AS3</f>
        <v>3</v>
      </c>
      <c r="G14" s="38">
        <f>SurveyData!BC3</f>
        <v>3</v>
      </c>
      <c r="H14" s="38">
        <f>SurveyData!BM3</f>
        <v>3</v>
      </c>
      <c r="I14" s="38">
        <f>SurveyData!BW3</f>
        <v>3</v>
      </c>
      <c r="J14" s="62">
        <f t="shared" si="0"/>
        <v>262</v>
      </c>
      <c r="K14" s="35"/>
      <c r="M14" s="35"/>
    </row>
    <row r="15" spans="1:13" x14ac:dyDescent="0.2">
      <c r="A15" s="18">
        <v>3</v>
      </c>
      <c r="B15" s="12" t="s">
        <v>99</v>
      </c>
      <c r="C15" s="38">
        <f>SurveyData!P3</f>
        <v>3</v>
      </c>
      <c r="D15" s="38">
        <f>SurveyData!Z3</f>
        <v>3</v>
      </c>
      <c r="E15" s="38">
        <f>SurveyData!AJ3</f>
        <v>3</v>
      </c>
      <c r="F15" s="38">
        <f>SurveyData!AT3</f>
        <v>3</v>
      </c>
      <c r="G15" s="38">
        <f>SurveyData!BD3</f>
        <v>3</v>
      </c>
      <c r="H15" s="38">
        <f>SurveyData!BN3</f>
        <v>3</v>
      </c>
      <c r="I15" s="38">
        <f>SurveyData!BX3</f>
        <v>3</v>
      </c>
      <c r="J15" s="62">
        <f t="shared" si="0"/>
        <v>252</v>
      </c>
      <c r="K15" s="35"/>
      <c r="M15" s="35"/>
    </row>
    <row r="16" spans="1:13" x14ac:dyDescent="0.2">
      <c r="A16" s="18">
        <v>4</v>
      </c>
      <c r="B16" s="12" t="s">
        <v>100</v>
      </c>
      <c r="C16" s="38">
        <f>SurveyData!Q3</f>
        <v>2</v>
      </c>
      <c r="D16" s="38">
        <f>SurveyData!AA3</f>
        <v>4</v>
      </c>
      <c r="E16" s="38">
        <f>SurveyData!AK3</f>
        <v>3</v>
      </c>
      <c r="F16" s="38">
        <f>SurveyData!AU3</f>
        <v>4</v>
      </c>
      <c r="G16" s="38">
        <f>SurveyData!BE3</f>
        <v>4</v>
      </c>
      <c r="H16" s="38">
        <f>SurveyData!BO3</f>
        <v>4</v>
      </c>
      <c r="I16" s="38">
        <f>SurveyData!BY3</f>
        <v>3</v>
      </c>
      <c r="J16" s="62">
        <f t="shared" si="0"/>
        <v>302</v>
      </c>
      <c r="K16" s="35"/>
      <c r="M16" s="35"/>
    </row>
    <row r="17" spans="1:13" x14ac:dyDescent="0.2">
      <c r="A17" s="18">
        <v>5</v>
      </c>
      <c r="B17" s="12" t="s">
        <v>101</v>
      </c>
      <c r="C17" s="38">
        <f>SurveyData!R3</f>
        <v>5</v>
      </c>
      <c r="D17" s="38">
        <f>SurveyData!AB3</f>
        <v>5</v>
      </c>
      <c r="E17" s="38">
        <f>SurveyData!AL3</f>
        <v>5</v>
      </c>
      <c r="F17" s="38">
        <f>SurveyData!AV3</f>
        <v>5</v>
      </c>
      <c r="G17" s="38">
        <f>SurveyData!BF3</f>
        <v>4</v>
      </c>
      <c r="H17" s="38">
        <f>SurveyData!BP3</f>
        <v>5</v>
      </c>
      <c r="I17" s="38">
        <f>SurveyData!BZ3</f>
        <v>5</v>
      </c>
      <c r="J17" s="62">
        <f t="shared" si="0"/>
        <v>400</v>
      </c>
      <c r="K17" s="35"/>
      <c r="M17" s="35"/>
    </row>
    <row r="18" spans="1:13" x14ac:dyDescent="0.2">
      <c r="A18" s="18">
        <v>6</v>
      </c>
      <c r="B18" s="12"/>
      <c r="C18" s="38">
        <f>SurveyData!S3</f>
        <v>0</v>
      </c>
      <c r="D18" s="38">
        <f>SurveyData!AC3</f>
        <v>0</v>
      </c>
      <c r="E18" s="38">
        <f>SurveyData!AM3</f>
        <v>0</v>
      </c>
      <c r="F18" s="38">
        <f>SurveyData!AW3</f>
        <v>0</v>
      </c>
      <c r="G18" s="38">
        <f>SurveyData!BG3</f>
        <v>0</v>
      </c>
      <c r="H18" s="38">
        <f>SurveyData!BQ3</f>
        <v>0</v>
      </c>
      <c r="I18" s="38">
        <f>SurveyData!CA3</f>
        <v>0</v>
      </c>
      <c r="J18" s="62" t="str">
        <f t="shared" si="0"/>
        <v/>
      </c>
      <c r="K18" s="35"/>
      <c r="M18" s="35"/>
    </row>
    <row r="19" spans="1:13" x14ac:dyDescent="0.2">
      <c r="A19" s="18">
        <v>7</v>
      </c>
      <c r="B19" s="12"/>
      <c r="C19" s="38">
        <f>SurveyData!T3</f>
        <v>0</v>
      </c>
      <c r="D19" s="38">
        <f>SurveyData!AD3</f>
        <v>0</v>
      </c>
      <c r="E19" s="38">
        <f>SurveyData!AN3</f>
        <v>0</v>
      </c>
      <c r="F19" s="38">
        <f>SurveyData!AX3</f>
        <v>0</v>
      </c>
      <c r="G19" s="38">
        <f>SurveyData!BH3</f>
        <v>0</v>
      </c>
      <c r="H19" s="38">
        <f>SurveyData!BR3</f>
        <v>0</v>
      </c>
      <c r="I19" s="38">
        <f>SurveyData!CB3</f>
        <v>0</v>
      </c>
      <c r="J19" s="62" t="str">
        <f t="shared" si="0"/>
        <v/>
      </c>
      <c r="K19" s="35"/>
      <c r="M19" s="35"/>
    </row>
    <row r="20" spans="1:13" x14ac:dyDescent="0.2">
      <c r="A20" s="18">
        <v>8</v>
      </c>
      <c r="B20" s="12"/>
      <c r="C20" s="38">
        <f>SurveyData!U3</f>
        <v>0</v>
      </c>
      <c r="D20" s="38">
        <f>SurveyData!AE3</f>
        <v>0</v>
      </c>
      <c r="E20" s="38">
        <f>SurveyData!AO3</f>
        <v>0</v>
      </c>
      <c r="F20" s="38">
        <f>SurveyData!AY3</f>
        <v>0</v>
      </c>
      <c r="G20" s="38">
        <f>SurveyData!BI3</f>
        <v>0</v>
      </c>
      <c r="H20" s="38">
        <f>SurveyData!BS3</f>
        <v>0</v>
      </c>
      <c r="I20" s="38">
        <f>SurveyData!CC3</f>
        <v>0</v>
      </c>
      <c r="J20" s="62" t="str">
        <f t="shared" si="0"/>
        <v/>
      </c>
      <c r="K20" s="35"/>
      <c r="M20" s="35"/>
    </row>
    <row r="21" spans="1:13" x14ac:dyDescent="0.2">
      <c r="A21" s="18">
        <v>9</v>
      </c>
      <c r="B21" s="12"/>
      <c r="C21" s="38">
        <f>SurveyData!V3</f>
        <v>0</v>
      </c>
      <c r="D21" s="38">
        <f>SurveyData!AF3</f>
        <v>0</v>
      </c>
      <c r="E21" s="38">
        <f>SurveyData!AP3</f>
        <v>0</v>
      </c>
      <c r="F21" s="38">
        <f>SurveyData!AZ3</f>
        <v>0</v>
      </c>
      <c r="G21" s="38">
        <f>SurveyData!BJ3</f>
        <v>0</v>
      </c>
      <c r="H21" s="38">
        <f>SurveyData!BT3</f>
        <v>0</v>
      </c>
      <c r="I21" s="38">
        <f>SurveyData!CD3</f>
        <v>0</v>
      </c>
      <c r="J21" s="62" t="str">
        <f t="shared" si="0"/>
        <v/>
      </c>
    </row>
    <row r="22" spans="1:13" x14ac:dyDescent="0.2">
      <c r="A22" s="18">
        <v>10</v>
      </c>
      <c r="B22" s="12"/>
      <c r="C22" s="38">
        <f>SurveyData!W3</f>
        <v>0</v>
      </c>
      <c r="D22" s="38">
        <f>SurveyData!AG3</f>
        <v>0</v>
      </c>
      <c r="E22" s="38">
        <f>SurveyData!AQ3</f>
        <v>0</v>
      </c>
      <c r="F22" s="38">
        <f>SurveyData!BA3</f>
        <v>0</v>
      </c>
      <c r="G22" s="38">
        <f>SurveyData!BK3</f>
        <v>0</v>
      </c>
      <c r="H22" s="38">
        <f>SurveyData!BU3</f>
        <v>0</v>
      </c>
      <c r="I22" s="38">
        <f>SurveyData!CE3</f>
        <v>0</v>
      </c>
      <c r="J22" s="62" t="str">
        <f t="shared" si="0"/>
        <v/>
      </c>
    </row>
    <row r="23" spans="1:13" x14ac:dyDescent="0.2">
      <c r="A23" s="3"/>
    </row>
    <row r="24" spans="1:13" x14ac:dyDescent="0.2">
      <c r="A24" s="3"/>
      <c r="B24" s="53"/>
    </row>
    <row r="25" spans="1:13" x14ac:dyDescent="0.2">
      <c r="A25" s="51"/>
      <c r="B25" s="30"/>
    </row>
    <row r="26" spans="1:13" x14ac:dyDescent="0.2">
      <c r="A26" s="51"/>
      <c r="B26" s="30"/>
    </row>
    <row r="27" spans="1:13" x14ac:dyDescent="0.2">
      <c r="A27" s="51"/>
      <c r="B27" s="30"/>
    </row>
    <row r="28" spans="1:13" x14ac:dyDescent="0.2">
      <c r="A28" s="52"/>
      <c r="B28" s="30"/>
    </row>
    <row r="29" spans="1:13" x14ac:dyDescent="0.2">
      <c r="A29" s="52"/>
      <c r="B29" s="30"/>
    </row>
    <row r="30" spans="1:13" x14ac:dyDescent="0.2">
      <c r="A30" s="52"/>
      <c r="B30" s="30">
        <v>3</v>
      </c>
    </row>
    <row r="31" spans="1:13" x14ac:dyDescent="0.2">
      <c r="A31" s="52"/>
      <c r="B31" s="30"/>
    </row>
    <row r="32" spans="1:13" x14ac:dyDescent="0.2">
      <c r="A32" s="52"/>
      <c r="B32" s="30"/>
    </row>
    <row r="33" spans="1:2" x14ac:dyDescent="0.2">
      <c r="A33" s="52"/>
      <c r="B33" s="30"/>
    </row>
    <row r="34" spans="1:2" x14ac:dyDescent="0.2">
      <c r="B34" s="30"/>
    </row>
  </sheetData>
  <sheetProtection password="A5A0" sheet="1" insertRows="0" insertHyperlinks="0" selectLockedCells="1"/>
  <sortState ref="B13:J22">
    <sortCondition ref="B13:B22"/>
  </sortState>
  <phoneticPr fontId="4" type="noConversion"/>
  <pageMargins left="0.75" right="0.75" top="1" bottom="1" header="0.5" footer="0.5"/>
  <pageSetup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O198"/>
  <sheetViews>
    <sheetView workbookViewId="0">
      <selection activeCell="A3" sqref="A3"/>
    </sheetView>
  </sheetViews>
  <sheetFormatPr defaultRowHeight="12.75" x14ac:dyDescent="0.2"/>
  <cols>
    <col min="1" max="1" width="10.42578125" customWidth="1"/>
    <col min="2" max="2" width="12.85546875" customWidth="1"/>
    <col min="3" max="3" width="14.28515625" customWidth="1"/>
    <col min="4" max="4" width="15" customWidth="1"/>
    <col min="5" max="5" width="12.5703125" customWidth="1"/>
    <col min="6" max="6" width="12.7109375" customWidth="1"/>
    <col min="7" max="7" width="9.28515625" customWidth="1"/>
    <col min="8" max="8" width="22.28515625" customWidth="1"/>
    <col min="9" max="13" width="14.140625" customWidth="1"/>
    <col min="14" max="14" width="83" customWidth="1"/>
    <col min="15" max="15" width="9.7109375" customWidth="1"/>
    <col min="16" max="23" width="12.7109375" customWidth="1"/>
    <col min="24" max="24" width="84.7109375" customWidth="1"/>
    <col min="25" max="33" width="12.7109375" customWidth="1"/>
    <col min="34" max="34" width="84.7109375" customWidth="1"/>
    <col min="35" max="43" width="12.7109375" customWidth="1"/>
    <col min="44" max="44" width="84.7109375" customWidth="1"/>
    <col min="45" max="53" width="12.7109375" customWidth="1"/>
    <col min="54" max="54" width="84.7109375" customWidth="1"/>
    <col min="55" max="63" width="12.7109375" customWidth="1"/>
    <col min="64" max="64" width="84.7109375" customWidth="1"/>
    <col min="65" max="73" width="12.7109375" customWidth="1"/>
    <col min="74" max="74" width="84.7109375" customWidth="1"/>
    <col min="75" max="83" width="12.7109375" customWidth="1"/>
    <col min="84" max="84" width="84.5703125" customWidth="1"/>
  </cols>
  <sheetData>
    <row r="1" spans="1:93" s="34" customFormat="1" ht="203.25" customHeight="1" x14ac:dyDescent="0.2">
      <c r="A1" s="33" t="s">
        <v>25</v>
      </c>
      <c r="B1" s="33" t="s">
        <v>26</v>
      </c>
      <c r="C1" s="33" t="s">
        <v>27</v>
      </c>
      <c r="D1" s="33" t="s">
        <v>28</v>
      </c>
      <c r="E1" s="33" t="s">
        <v>29</v>
      </c>
      <c r="F1" s="33" t="s">
        <v>30</v>
      </c>
      <c r="G1" s="33" t="s">
        <v>31</v>
      </c>
      <c r="H1" s="33" t="s">
        <v>32</v>
      </c>
      <c r="I1" s="33" t="s">
        <v>33</v>
      </c>
      <c r="J1" s="33" t="s">
        <v>34</v>
      </c>
      <c r="K1" s="33" t="s">
        <v>35</v>
      </c>
      <c r="L1" s="33" t="s">
        <v>36</v>
      </c>
      <c r="M1" s="33" t="s">
        <v>37</v>
      </c>
      <c r="N1" s="33" t="s">
        <v>57</v>
      </c>
      <c r="O1" s="33"/>
      <c r="P1" s="33"/>
      <c r="Q1" s="33"/>
      <c r="R1" s="33"/>
      <c r="S1" s="33"/>
      <c r="T1" s="33"/>
      <c r="U1" s="33"/>
      <c r="V1" s="33"/>
      <c r="W1" s="33"/>
      <c r="X1" s="33" t="s">
        <v>58</v>
      </c>
      <c r="Y1" s="33"/>
      <c r="Z1" s="33"/>
      <c r="AA1" s="33"/>
      <c r="AB1" s="33"/>
      <c r="AC1" s="33"/>
      <c r="AD1" s="33"/>
      <c r="AE1" s="33"/>
      <c r="AF1" s="33"/>
      <c r="AG1" s="33"/>
      <c r="AH1" s="33" t="s">
        <v>59</v>
      </c>
      <c r="AI1" s="33"/>
      <c r="AJ1" s="33"/>
      <c r="AK1" s="33"/>
      <c r="AL1" s="33"/>
      <c r="AM1" s="33"/>
      <c r="AN1" s="33"/>
      <c r="AO1" s="33"/>
      <c r="AP1" s="33"/>
      <c r="AQ1" s="33"/>
      <c r="AR1" s="33" t="s">
        <v>60</v>
      </c>
      <c r="AS1" s="33"/>
      <c r="AT1" s="33"/>
      <c r="AU1" s="33"/>
      <c r="AV1" s="33"/>
      <c r="AW1" s="33"/>
      <c r="AX1" s="33"/>
      <c r="AY1" s="33"/>
      <c r="AZ1" s="33"/>
      <c r="BA1" s="33"/>
      <c r="BB1" s="33" t="s">
        <v>61</v>
      </c>
      <c r="BC1" s="33"/>
      <c r="BD1" s="33"/>
      <c r="BE1" s="33"/>
      <c r="BF1" s="33"/>
      <c r="BG1" s="33"/>
      <c r="BH1" s="33"/>
      <c r="BI1" s="33"/>
      <c r="BJ1" s="33"/>
      <c r="BK1" s="33"/>
      <c r="BL1" s="33" t="s">
        <v>62</v>
      </c>
      <c r="BM1" s="33"/>
      <c r="BN1" s="33"/>
      <c r="BO1" s="33"/>
      <c r="BP1" s="33"/>
      <c r="BQ1" s="33"/>
      <c r="BR1" s="33"/>
      <c r="BS1" s="33"/>
      <c r="BT1" s="33"/>
      <c r="BU1" s="33"/>
      <c r="BV1" s="33" t="s">
        <v>63</v>
      </c>
      <c r="BW1" s="33"/>
      <c r="BX1" s="33"/>
      <c r="BY1" s="33"/>
      <c r="BZ1" s="33"/>
      <c r="CA1" s="33"/>
      <c r="CB1" s="33"/>
      <c r="CC1" s="33"/>
      <c r="CD1" s="33"/>
      <c r="CE1" s="33"/>
      <c r="CF1" s="33" t="s">
        <v>74</v>
      </c>
    </row>
    <row r="2" spans="1:93" ht="12.75" customHeight="1" x14ac:dyDescent="0.2">
      <c r="A2" s="32"/>
      <c r="B2" s="32"/>
      <c r="C2" s="32"/>
      <c r="D2" s="32"/>
      <c r="E2" s="32"/>
      <c r="F2" s="32"/>
      <c r="G2" s="32"/>
      <c r="H2" s="32"/>
      <c r="I2" s="32"/>
      <c r="J2" s="32"/>
      <c r="K2" s="32"/>
      <c r="L2" s="32"/>
      <c r="M2" s="32"/>
      <c r="N2" s="32" t="s">
        <v>38</v>
      </c>
      <c r="O2" s="32" t="s">
        <v>39</v>
      </c>
      <c r="P2" s="32" t="s">
        <v>40</v>
      </c>
      <c r="Q2" s="32" t="s">
        <v>64</v>
      </c>
      <c r="R2" s="32" t="s">
        <v>65</v>
      </c>
      <c r="S2" s="32" t="s">
        <v>66</v>
      </c>
      <c r="T2" s="32" t="s">
        <v>67</v>
      </c>
      <c r="U2" s="32" t="s">
        <v>68</v>
      </c>
      <c r="V2" s="32" t="s">
        <v>69</v>
      </c>
      <c r="W2" s="32" t="s">
        <v>70</v>
      </c>
      <c r="X2" s="32" t="s">
        <v>38</v>
      </c>
      <c r="Y2" s="32" t="s">
        <v>39</v>
      </c>
      <c r="Z2" s="32" t="s">
        <v>40</v>
      </c>
      <c r="AA2" s="32" t="s">
        <v>64</v>
      </c>
      <c r="AB2" s="32" t="s">
        <v>65</v>
      </c>
      <c r="AC2" s="32" t="s">
        <v>66</v>
      </c>
      <c r="AD2" s="32" t="s">
        <v>67</v>
      </c>
      <c r="AE2" s="32" t="s">
        <v>68</v>
      </c>
      <c r="AF2" s="32" t="s">
        <v>69</v>
      </c>
      <c r="AG2" s="32" t="s">
        <v>70</v>
      </c>
      <c r="AH2" s="32" t="s">
        <v>38</v>
      </c>
      <c r="AI2" s="32" t="s">
        <v>39</v>
      </c>
      <c r="AJ2" s="32" t="s">
        <v>40</v>
      </c>
      <c r="AK2" s="32" t="s">
        <v>64</v>
      </c>
      <c r="AL2" s="32" t="s">
        <v>65</v>
      </c>
      <c r="AM2" s="32" t="s">
        <v>66</v>
      </c>
      <c r="AN2" s="32" t="s">
        <v>67</v>
      </c>
      <c r="AO2" s="32" t="s">
        <v>68</v>
      </c>
      <c r="AP2" s="32" t="s">
        <v>69</v>
      </c>
      <c r="AQ2" s="32" t="s">
        <v>70</v>
      </c>
      <c r="AR2" s="32" t="s">
        <v>38</v>
      </c>
      <c r="AS2" s="32" t="s">
        <v>39</v>
      </c>
      <c r="AT2" s="32" t="s">
        <v>40</v>
      </c>
      <c r="AU2" s="32" t="s">
        <v>64</v>
      </c>
      <c r="AV2" s="32" t="s">
        <v>65</v>
      </c>
      <c r="AW2" s="32" t="s">
        <v>66</v>
      </c>
      <c r="AX2" s="32" t="s">
        <v>67</v>
      </c>
      <c r="AY2" s="32" t="s">
        <v>68</v>
      </c>
      <c r="AZ2" s="32" t="s">
        <v>69</v>
      </c>
      <c r="BA2" s="32" t="s">
        <v>70</v>
      </c>
      <c r="BB2" s="32" t="s">
        <v>38</v>
      </c>
      <c r="BC2" s="32" t="s">
        <v>39</v>
      </c>
      <c r="BD2" s="32" t="s">
        <v>40</v>
      </c>
      <c r="BE2" s="32" t="s">
        <v>64</v>
      </c>
      <c r="BF2" s="32" t="s">
        <v>65</v>
      </c>
      <c r="BG2" s="32" t="s">
        <v>66</v>
      </c>
      <c r="BH2" s="32" t="s">
        <v>67</v>
      </c>
      <c r="BI2" s="32" t="s">
        <v>68</v>
      </c>
      <c r="BJ2" s="32" t="s">
        <v>69</v>
      </c>
      <c r="BK2" s="32" t="s">
        <v>70</v>
      </c>
      <c r="BL2" s="32" t="s">
        <v>38</v>
      </c>
      <c r="BM2" s="32" t="s">
        <v>39</v>
      </c>
      <c r="BN2" s="32" t="s">
        <v>40</v>
      </c>
      <c r="BO2" s="32" t="s">
        <v>64</v>
      </c>
      <c r="BP2" s="32" t="s">
        <v>65</v>
      </c>
      <c r="BQ2" s="32" t="s">
        <v>66</v>
      </c>
      <c r="BR2" s="32" t="s">
        <v>67</v>
      </c>
      <c r="BS2" s="32" t="s">
        <v>68</v>
      </c>
      <c r="BT2" s="32" t="s">
        <v>69</v>
      </c>
      <c r="BU2" s="32" t="s">
        <v>70</v>
      </c>
      <c r="BV2" s="32" t="s">
        <v>38</v>
      </c>
      <c r="BW2" s="32" t="s">
        <v>39</v>
      </c>
      <c r="BX2" s="32" t="s">
        <v>40</v>
      </c>
      <c r="BY2" s="32" t="s">
        <v>64</v>
      </c>
      <c r="BZ2" s="32" t="s">
        <v>65</v>
      </c>
      <c r="CA2" s="32" t="s">
        <v>66</v>
      </c>
      <c r="CB2" s="32" t="s">
        <v>67</v>
      </c>
      <c r="CC2" s="32" t="s">
        <v>68</v>
      </c>
      <c r="CD2" s="32" t="s">
        <v>69</v>
      </c>
      <c r="CE2" s="32" t="s">
        <v>70</v>
      </c>
      <c r="CF2" s="32"/>
    </row>
    <row r="3" spans="1:93" s="30" customFormat="1" ht="12.75" customHeight="1" x14ac:dyDescent="0.2">
      <c r="A3" s="28">
        <v>1</v>
      </c>
      <c r="B3" s="28" t="s">
        <v>71</v>
      </c>
      <c r="C3" s="28"/>
      <c r="D3" s="28" t="s">
        <v>93</v>
      </c>
      <c r="E3" s="29">
        <v>43497</v>
      </c>
      <c r="F3" s="58">
        <v>0.43166666666666664</v>
      </c>
      <c r="G3" s="59">
        <v>1.3657407407407409E-3</v>
      </c>
      <c r="H3" s="28" t="s">
        <v>72</v>
      </c>
      <c r="I3" s="28"/>
      <c r="J3" s="28"/>
      <c r="K3" s="28"/>
      <c r="L3" s="28"/>
      <c r="M3" s="28"/>
      <c r="N3" s="31">
        <v>5</v>
      </c>
      <c r="O3" s="31">
        <v>4</v>
      </c>
      <c r="P3" s="31">
        <v>3</v>
      </c>
      <c r="Q3" s="31">
        <v>2</v>
      </c>
      <c r="R3" s="31">
        <v>5</v>
      </c>
      <c r="S3" s="31"/>
      <c r="T3" s="31"/>
      <c r="U3" s="31"/>
      <c r="V3" s="31"/>
      <c r="W3" s="31"/>
      <c r="X3" s="31">
        <v>5</v>
      </c>
      <c r="Y3" s="31">
        <v>3</v>
      </c>
      <c r="Z3" s="31">
        <v>3</v>
      </c>
      <c r="AA3" s="31">
        <v>4</v>
      </c>
      <c r="AB3" s="31">
        <v>5</v>
      </c>
      <c r="AC3" s="31"/>
      <c r="AD3" s="31"/>
      <c r="AE3" s="31"/>
      <c r="AF3" s="31"/>
      <c r="AG3" s="31"/>
      <c r="AH3" s="31">
        <v>4</v>
      </c>
      <c r="AI3" s="31">
        <v>3</v>
      </c>
      <c r="AJ3" s="31">
        <v>3</v>
      </c>
      <c r="AK3" s="31">
        <v>3</v>
      </c>
      <c r="AL3" s="31">
        <v>5</v>
      </c>
      <c r="AM3" s="31"/>
      <c r="AN3" s="31"/>
      <c r="AO3" s="31"/>
      <c r="AP3" s="31"/>
      <c r="AQ3" s="31"/>
      <c r="AR3" s="31">
        <v>4</v>
      </c>
      <c r="AS3" s="31">
        <v>3</v>
      </c>
      <c r="AT3" s="31">
        <v>3</v>
      </c>
      <c r="AU3" s="31">
        <v>4</v>
      </c>
      <c r="AV3" s="31">
        <v>5</v>
      </c>
      <c r="AW3" s="31"/>
      <c r="AX3" s="31"/>
      <c r="AY3" s="31"/>
      <c r="AZ3" s="31"/>
      <c r="BA3" s="31"/>
      <c r="BB3" s="31">
        <v>4</v>
      </c>
      <c r="BC3" s="31">
        <v>3</v>
      </c>
      <c r="BD3" s="31">
        <v>3</v>
      </c>
      <c r="BE3" s="31">
        <v>4</v>
      </c>
      <c r="BF3" s="31">
        <v>4</v>
      </c>
      <c r="BG3" s="31"/>
      <c r="BH3" s="31"/>
      <c r="BI3" s="31"/>
      <c r="BJ3" s="31"/>
      <c r="BK3" s="31"/>
      <c r="BL3" s="31">
        <v>4</v>
      </c>
      <c r="BM3" s="31">
        <v>3</v>
      </c>
      <c r="BN3" s="31">
        <v>3</v>
      </c>
      <c r="BO3" s="31">
        <v>4</v>
      </c>
      <c r="BP3" s="31">
        <v>5</v>
      </c>
      <c r="BQ3" s="31"/>
      <c r="BR3" s="31"/>
      <c r="BS3" s="31"/>
      <c r="BT3" s="31"/>
      <c r="BU3" s="31"/>
      <c r="BV3" s="31">
        <v>3</v>
      </c>
      <c r="BW3" s="31">
        <v>3</v>
      </c>
      <c r="BX3" s="31">
        <v>3</v>
      </c>
      <c r="BY3" s="31">
        <v>3</v>
      </c>
      <c r="BZ3" s="31">
        <v>5</v>
      </c>
      <c r="CA3" s="31"/>
      <c r="CB3" s="31"/>
      <c r="CC3" s="31"/>
      <c r="CD3" s="31"/>
      <c r="CE3" s="31"/>
      <c r="CF3" s="31" t="s">
        <v>94</v>
      </c>
      <c r="CG3" s="31"/>
      <c r="CH3" s="31"/>
      <c r="CI3" s="31"/>
      <c r="CJ3" s="31"/>
      <c r="CK3" s="31"/>
      <c r="CL3" s="31"/>
      <c r="CM3" s="31"/>
      <c r="CN3" s="31"/>
      <c r="CO3" s="31"/>
    </row>
    <row r="4" spans="1:93" s="30" customFormat="1" x14ac:dyDescent="0.2">
      <c r="A4" s="60">
        <v>2</v>
      </c>
      <c r="B4" s="28" t="s">
        <v>71</v>
      </c>
      <c r="C4" s="28"/>
      <c r="D4" s="28" t="s">
        <v>93</v>
      </c>
      <c r="E4" s="61">
        <v>43497</v>
      </c>
      <c r="F4" s="58">
        <v>0.43390046296296297</v>
      </c>
      <c r="G4" s="59">
        <v>9.2592592592592585E-4</v>
      </c>
      <c r="H4" s="28" t="s">
        <v>72</v>
      </c>
      <c r="I4" s="28"/>
      <c r="J4" s="28"/>
      <c r="K4" s="28"/>
      <c r="L4" s="28"/>
      <c r="M4" s="28"/>
      <c r="N4" s="28">
        <v>3</v>
      </c>
      <c r="O4" s="28">
        <v>3</v>
      </c>
      <c r="P4" s="28">
        <v>3</v>
      </c>
      <c r="Q4" s="28">
        <v>4</v>
      </c>
      <c r="R4" s="28">
        <v>5</v>
      </c>
      <c r="S4" s="28"/>
      <c r="T4" s="28"/>
      <c r="U4" s="28"/>
      <c r="V4" s="28"/>
      <c r="W4" s="28"/>
      <c r="X4" s="28">
        <v>4</v>
      </c>
      <c r="Y4" s="28">
        <v>2</v>
      </c>
      <c r="Z4" s="28">
        <v>3</v>
      </c>
      <c r="AA4" s="28">
        <v>4</v>
      </c>
      <c r="AB4" s="28">
        <v>5</v>
      </c>
      <c r="AC4" s="28"/>
      <c r="AD4" s="28"/>
      <c r="AE4" s="28"/>
      <c r="AF4" s="28"/>
      <c r="AG4" s="28"/>
      <c r="AH4" s="28">
        <v>4</v>
      </c>
      <c r="AI4" s="28">
        <v>3</v>
      </c>
      <c r="AJ4" s="28">
        <v>4</v>
      </c>
      <c r="AK4" s="28">
        <v>4</v>
      </c>
      <c r="AL4" s="28">
        <v>5</v>
      </c>
      <c r="AM4" s="28"/>
      <c r="AN4" s="28"/>
      <c r="AO4" s="28"/>
      <c r="AP4" s="28"/>
      <c r="AQ4" s="28"/>
      <c r="AR4" s="28">
        <v>5</v>
      </c>
      <c r="AS4" s="28">
        <v>3</v>
      </c>
      <c r="AT4" s="28">
        <v>3</v>
      </c>
      <c r="AU4" s="28">
        <v>4</v>
      </c>
      <c r="AV4" s="28">
        <v>5</v>
      </c>
      <c r="AW4" s="28"/>
      <c r="AX4" s="28"/>
      <c r="AY4" s="28"/>
      <c r="AZ4" s="28"/>
      <c r="BA4" s="28"/>
      <c r="BB4" s="28">
        <v>5</v>
      </c>
      <c r="BC4" s="28">
        <v>3</v>
      </c>
      <c r="BD4" s="28">
        <v>5</v>
      </c>
      <c r="BE4" s="28">
        <v>4</v>
      </c>
      <c r="BF4" s="28">
        <v>4</v>
      </c>
      <c r="BG4" s="28"/>
      <c r="BH4" s="28"/>
      <c r="BI4" s="28"/>
      <c r="BJ4" s="28"/>
      <c r="BK4" s="28"/>
      <c r="BL4" s="28">
        <v>5</v>
      </c>
      <c r="BM4" s="28">
        <v>4</v>
      </c>
      <c r="BN4" s="28">
        <v>4</v>
      </c>
      <c r="BO4" s="28">
        <v>4</v>
      </c>
      <c r="BP4" s="28">
        <v>5</v>
      </c>
      <c r="BQ4" s="28"/>
      <c r="BR4" s="28"/>
      <c r="BS4" s="28"/>
      <c r="BT4" s="28"/>
      <c r="BU4" s="28"/>
      <c r="BV4" s="28">
        <v>5</v>
      </c>
      <c r="BW4" s="28">
        <v>2</v>
      </c>
      <c r="BX4" s="28">
        <v>3</v>
      </c>
      <c r="BY4" s="28">
        <v>4</v>
      </c>
      <c r="BZ4" s="28">
        <v>5</v>
      </c>
      <c r="CA4" s="28"/>
      <c r="CB4" s="28"/>
      <c r="CC4" s="28"/>
      <c r="CD4" s="28"/>
      <c r="CE4" s="28"/>
      <c r="CF4" s="28" t="s">
        <v>95</v>
      </c>
    </row>
    <row r="5" spans="1:93" s="30" customFormat="1" x14ac:dyDescent="0.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row>
    <row r="6" spans="1:93" s="30" customForma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row>
    <row r="7" spans="1:93" s="30" customFormat="1" x14ac:dyDescent="0.2">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row>
    <row r="8" spans="1:93" s="30" customFormat="1" x14ac:dyDescent="0.2">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row>
    <row r="9" spans="1:93" s="30" customFormat="1" x14ac:dyDescent="0.2">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row>
    <row r="10" spans="1:93" s="30" customForma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row>
    <row r="11" spans="1:93" s="30" customForma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row>
    <row r="12" spans="1:93" s="30" customForma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row>
    <row r="13" spans="1:93" s="30" customFormat="1" x14ac:dyDescent="0.2">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row>
    <row r="14" spans="1:93" s="30" customFormat="1" x14ac:dyDescent="0.2">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row>
    <row r="15" spans="1:93" s="30" customFormat="1" x14ac:dyDescent="0.2">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row>
    <row r="16" spans="1:93" s="30" customFormat="1" x14ac:dyDescent="0.2">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row>
    <row r="17" spans="1:84" s="30" customFormat="1" x14ac:dyDescent="0.2">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row>
    <row r="18" spans="1:84" s="30" customForma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row>
    <row r="19" spans="1:84" s="30" customFormat="1" x14ac:dyDescent="0.2">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row>
    <row r="20" spans="1:84" s="30" customFormat="1" x14ac:dyDescent="0.2">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row>
    <row r="21" spans="1:84" s="30" customFormat="1" x14ac:dyDescent="0.2">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row>
    <row r="22" spans="1:84" s="30" customFormat="1"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row>
    <row r="23" spans="1:84" s="30" customFormat="1" x14ac:dyDescent="0.2">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row>
    <row r="24" spans="1:84" s="30" customFormat="1"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row>
    <row r="25" spans="1:84" s="30" customFormat="1"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row>
    <row r="26" spans="1:84" s="30" customFormat="1"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row>
    <row r="27" spans="1:84" s="30" customFormat="1"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row>
    <row r="28" spans="1:84" s="30" customFormat="1"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row>
    <row r="29" spans="1:84" s="30" customFormat="1"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row>
    <row r="30" spans="1:84" s="30" customFormat="1"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row>
    <row r="31" spans="1:84" s="30" customForma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row>
    <row r="32" spans="1:84" s="30" customFormat="1" x14ac:dyDescent="0.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row>
    <row r="33" spans="1:84" s="30" customFormat="1" x14ac:dyDescent="0.2">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row>
    <row r="34" spans="1:84" s="30" customFormat="1"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row>
    <row r="35" spans="1:84" s="30" customFormat="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row>
    <row r="36" spans="1:84" s="30" customFormat="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row>
    <row r="37" spans="1:84" s="30" customFormat="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row>
    <row r="38" spans="1:84" s="30" customFormat="1"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row>
    <row r="39" spans="1:84" s="30" customFormat="1" x14ac:dyDescent="0.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row>
    <row r="40" spans="1:84" s="30" customFormat="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row>
    <row r="41" spans="1:84" s="30" customFormat="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row>
    <row r="42" spans="1:84" s="30" customFormat="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row>
    <row r="43" spans="1:84" s="30" customFormat="1" x14ac:dyDescent="0.2">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row>
    <row r="44" spans="1:84" s="30" customFormat="1" x14ac:dyDescent="0.2">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row>
    <row r="45" spans="1:84" s="30" customFormat="1" x14ac:dyDescent="0.2">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row>
    <row r="46" spans="1:84" s="30" customFormat="1" x14ac:dyDescent="0.2">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row>
    <row r="47" spans="1:84" s="30" customFormat="1" x14ac:dyDescent="0.2">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row>
    <row r="48" spans="1:84" s="30" customFormat="1" x14ac:dyDescent="0.2">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row>
    <row r="49" spans="1:84" s="30" customFormat="1"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row>
    <row r="50" spans="1:84" s="30" customFormat="1"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row>
    <row r="51" spans="1:84" s="30" customFormat="1"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row>
    <row r="52" spans="1:84" s="30" customFormat="1"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row>
    <row r="53" spans="1:84" s="30" customFormat="1"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row>
    <row r="54" spans="1:84" s="30" customFormat="1"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row>
    <row r="55" spans="1:84" s="30" customFormat="1"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row>
    <row r="56" spans="1:84" s="30" customFormat="1"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row>
    <row r="57" spans="1:84" s="30" customFormat="1"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row>
    <row r="58" spans="1:84" s="30" customFormat="1" x14ac:dyDescent="0.2">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row>
    <row r="59" spans="1:84" s="30" customFormat="1" x14ac:dyDescent="0.2">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row>
    <row r="60" spans="1:84" s="30" customFormat="1" x14ac:dyDescent="0.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row>
    <row r="61" spans="1:84" s="30" customFormat="1"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row>
    <row r="62" spans="1:84" s="30" customFormat="1" x14ac:dyDescent="0.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row>
    <row r="63" spans="1:84" s="30" customFormat="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row>
    <row r="64" spans="1:84" s="30" customForma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row>
    <row r="65" spans="1:84" s="30" customFormat="1"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row>
    <row r="66" spans="1:84" s="30" customForma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row>
    <row r="67" spans="1:84" s="30" customFormat="1"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row>
    <row r="68" spans="1:84" s="30" customForma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row>
    <row r="69" spans="1:84" s="30" customFormat="1"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row>
    <row r="70" spans="1:84" s="30" customForma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row>
    <row r="71" spans="1:84" s="30" customFormat="1" x14ac:dyDescent="0.2">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row>
    <row r="72" spans="1:84" s="30" customFormat="1" x14ac:dyDescent="0.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row>
    <row r="73" spans="1:84" s="30" customFormat="1" x14ac:dyDescent="0.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row>
    <row r="74" spans="1:84" s="30" customFormat="1" x14ac:dyDescent="0.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row>
    <row r="75" spans="1:84" s="30" customFormat="1" x14ac:dyDescent="0.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row>
    <row r="76" spans="1:84" s="30" customFormat="1" x14ac:dyDescent="0.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row>
    <row r="77" spans="1:84" s="30" customFormat="1" x14ac:dyDescent="0.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row>
    <row r="78" spans="1:84" s="30" customFormat="1" x14ac:dyDescent="0.2">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row>
    <row r="79" spans="1:84" s="30" customFormat="1" x14ac:dyDescent="0.2">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row>
    <row r="80" spans="1:84" s="30" customFormat="1" x14ac:dyDescent="0.2">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row>
    <row r="81" spans="1:84" s="30" customFormat="1" x14ac:dyDescent="0.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row>
    <row r="82" spans="1:84" s="30" customFormat="1" x14ac:dyDescent="0.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row>
    <row r="83" spans="1:84" s="30" customForma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row>
    <row r="84" spans="1:84" s="30" customFormat="1" x14ac:dyDescent="0.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row>
    <row r="85" spans="1:84" s="30" customFormat="1"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row>
    <row r="86" spans="1:84" s="30" customFormat="1" x14ac:dyDescent="0.2">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row>
    <row r="87" spans="1:84" s="30" customFormat="1" x14ac:dyDescent="0.2">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row>
    <row r="88" spans="1:84" s="30" customFormat="1" x14ac:dyDescent="0.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row>
    <row r="89" spans="1:84" s="30" customFormat="1" x14ac:dyDescent="0.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row>
    <row r="90" spans="1:84" s="30" customFormat="1" x14ac:dyDescent="0.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row>
    <row r="91" spans="1:84" s="30" customFormat="1" x14ac:dyDescent="0.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row>
    <row r="92" spans="1:84" s="30" customFormat="1" x14ac:dyDescent="0.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row>
    <row r="93" spans="1:84" s="30" customFormat="1" x14ac:dyDescent="0.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row>
    <row r="94" spans="1:84" s="30" customFormat="1" x14ac:dyDescent="0.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row>
    <row r="95" spans="1:84" s="30" customFormat="1" x14ac:dyDescent="0.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row>
    <row r="96" spans="1:84" s="30" customFormat="1" x14ac:dyDescent="0.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row>
    <row r="97" spans="1:84" s="30" customFormat="1" x14ac:dyDescent="0.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row>
    <row r="98" spans="1:84" s="30" customFormat="1" x14ac:dyDescent="0.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row>
    <row r="99" spans="1:84" s="30" customFormat="1" x14ac:dyDescent="0.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row>
    <row r="100" spans="1:84" s="30" customFormat="1" x14ac:dyDescent="0.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row>
    <row r="101" spans="1:84" s="30" customFormat="1" x14ac:dyDescent="0.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row>
    <row r="102" spans="1:84" s="30" customFormat="1" x14ac:dyDescent="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row>
    <row r="103" spans="1:84" s="30" customFormat="1" x14ac:dyDescent="0.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row>
    <row r="104" spans="1:84" x14ac:dyDescent="0.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row>
    <row r="105" spans="1:84" x14ac:dyDescent="0.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row>
    <row r="106" spans="1:84" x14ac:dyDescent="0.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row>
    <row r="107" spans="1:84" x14ac:dyDescent="0.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row>
    <row r="108" spans="1:84" x14ac:dyDescent="0.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row>
    <row r="109" spans="1:84" x14ac:dyDescent="0.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row>
    <row r="110" spans="1:84" x14ac:dyDescent="0.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row>
    <row r="111" spans="1:84" x14ac:dyDescent="0.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row>
    <row r="112" spans="1:84"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row>
    <row r="113" spans="1:84"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row>
    <row r="114" spans="1:84"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row>
    <row r="115" spans="1:84"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row>
    <row r="116" spans="1:84"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row>
    <row r="117" spans="1:84"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row>
    <row r="118" spans="1:84"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row>
    <row r="119" spans="1:84"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row>
    <row r="120" spans="1:84"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row>
    <row r="121" spans="1:84"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row>
    <row r="122" spans="1:84"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row>
    <row r="123" spans="1:84"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row>
    <row r="124" spans="1:84"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row>
    <row r="125" spans="1:84"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row>
    <row r="126" spans="1:84"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row>
    <row r="127" spans="1:84"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row>
    <row r="128" spans="1:84"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row>
    <row r="129" spans="1:84"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row>
    <row r="130" spans="1:84"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row>
    <row r="131" spans="1:84"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row>
    <row r="132" spans="1:84"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row>
    <row r="133" spans="1:84"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row>
    <row r="134" spans="1:84"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row>
    <row r="135" spans="1:84"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row>
    <row r="136" spans="1:84"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row>
    <row r="137" spans="1:84"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row>
    <row r="138" spans="1:84"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row>
    <row r="139" spans="1:84"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row>
    <row r="140" spans="1:84"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row>
    <row r="141" spans="1:84"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row>
    <row r="142" spans="1:84"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row>
    <row r="143" spans="1:84"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row>
    <row r="144" spans="1:84"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row>
    <row r="145" spans="1:84"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row>
    <row r="146" spans="1:84"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row>
    <row r="147" spans="1:84"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row>
    <row r="148" spans="1:84"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row>
    <row r="149" spans="1:84"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row>
    <row r="150" spans="1:84"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row>
    <row r="151" spans="1:84"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row>
    <row r="152" spans="1:84"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row>
    <row r="153" spans="1:84"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row>
    <row r="154" spans="1:84"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row>
    <row r="155" spans="1:84"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row>
    <row r="156" spans="1:84"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row>
    <row r="157" spans="1:84"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row>
    <row r="158" spans="1:84"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row>
    <row r="159" spans="1:84" x14ac:dyDescent="0.2">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row>
    <row r="160" spans="1:84" x14ac:dyDescent="0.2">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row>
    <row r="161" spans="1:84" x14ac:dyDescent="0.2">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row>
    <row r="162" spans="1:84" x14ac:dyDescent="0.2">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row>
    <row r="163" spans="1:84" x14ac:dyDescent="0.2">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row>
    <row r="164" spans="1:84" x14ac:dyDescent="0.2">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row>
    <row r="165" spans="1:84" x14ac:dyDescent="0.2">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row>
    <row r="166" spans="1:84" x14ac:dyDescent="0.2">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row>
    <row r="167" spans="1:84" x14ac:dyDescent="0.2">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row>
    <row r="168" spans="1:84" x14ac:dyDescent="0.2">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row>
    <row r="169" spans="1:84" x14ac:dyDescent="0.2">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row>
    <row r="170" spans="1:84" x14ac:dyDescent="0.2">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row>
    <row r="171" spans="1:84" x14ac:dyDescent="0.2">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row>
    <row r="172" spans="1:84" x14ac:dyDescent="0.2">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row>
    <row r="173" spans="1:84" x14ac:dyDescent="0.2">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row>
    <row r="174" spans="1:84" x14ac:dyDescent="0.2">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row>
    <row r="175" spans="1:84" x14ac:dyDescent="0.2">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row>
    <row r="176" spans="1:84" x14ac:dyDescent="0.2">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row>
    <row r="177" spans="1:84" x14ac:dyDescent="0.2">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row>
    <row r="178" spans="1:84" x14ac:dyDescent="0.2">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row>
    <row r="179" spans="1:84" x14ac:dyDescent="0.2">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row>
    <row r="180" spans="1:84" x14ac:dyDescent="0.2">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row>
    <row r="181" spans="1:84" x14ac:dyDescent="0.2">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row>
    <row r="182" spans="1:84" x14ac:dyDescent="0.2">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row>
    <row r="183" spans="1:84" x14ac:dyDescent="0.2">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row>
    <row r="184" spans="1:84" x14ac:dyDescent="0.2">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row>
    <row r="185" spans="1:84" x14ac:dyDescent="0.2">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row>
    <row r="186" spans="1:84" x14ac:dyDescent="0.2">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row>
    <row r="187" spans="1:84" x14ac:dyDescent="0.2">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row>
    <row r="188" spans="1:84" x14ac:dyDescent="0.2">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row>
    <row r="189" spans="1:84" x14ac:dyDescent="0.2">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row>
    <row r="190" spans="1:84" x14ac:dyDescent="0.2">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row>
    <row r="191" spans="1:84" x14ac:dyDescent="0.2">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row>
    <row r="192" spans="1:84" x14ac:dyDescent="0.2">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row>
    <row r="193" spans="1:84" x14ac:dyDescent="0.2">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row>
    <row r="194" spans="1:84" x14ac:dyDescent="0.2">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row>
    <row r="195" spans="1:84" x14ac:dyDescent="0.2">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row>
    <row r="196" spans="1:84" x14ac:dyDescent="0.2">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row>
    <row r="197" spans="1:84" x14ac:dyDescent="0.2">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row>
    <row r="198" spans="1:84" x14ac:dyDescent="0.2">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row>
  </sheetData>
  <sheetProtection password="A5A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Instructions</vt:lpstr>
      <vt:lpstr>Suppliers Matrix</vt:lpstr>
      <vt:lpstr>SurveyData</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2005-06-16T11:29:29Z</cp:lastPrinted>
  <dcterms:created xsi:type="dcterms:W3CDTF">1999-07-23T09:08:03Z</dcterms:created>
  <dcterms:modified xsi:type="dcterms:W3CDTF">2019-04-19T15:25:35Z</dcterms:modified>
</cp:coreProperties>
</file>