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2056F715-919A-4077-8EB1-1579D8CA8396}" xr6:coauthVersionLast="36" xr6:coauthVersionMax="36" xr10:uidLastSave="{00000000-0000-0000-0000-000000000000}"/>
  <workbookProtection workbookPassword="A5A0" lockStructure="1"/>
  <bookViews>
    <workbookView xWindow="0" yWindow="0" windowWidth="15600" windowHeight="11595" xr2:uid="{00000000-000D-0000-FFFF-FFFF00000000}"/>
  </bookViews>
  <sheets>
    <sheet name="Title" sheetId="9" r:id="rId1"/>
    <sheet name="Instructions" sheetId="6" r:id="rId2"/>
    <sheet name="Model" sheetId="2" r:id="rId3"/>
    <sheet name="Example 1 " sheetId="3" r:id="rId4"/>
    <sheet name="Example 2" sheetId="7" r:id="rId5"/>
  </sheets>
  <definedNames>
    <definedName name="fourbig">Model!$B$2:$B$5</definedName>
    <definedName name="sixteenbig">Model!$D$2:$D$17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 i="7" l="1"/>
  <c r="A21" i="7"/>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I21" i="7"/>
  <c r="I22" i="7"/>
  <c r="I24" i="7"/>
  <c r="I25" i="7"/>
  <c r="I26" i="7"/>
  <c r="I29" i="7"/>
  <c r="I30" i="7"/>
  <c r="I20" i="3"/>
  <c r="A21" i="3"/>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I21" i="3"/>
  <c r="I22" i="3"/>
  <c r="I23" i="3"/>
  <c r="I24" i="3"/>
  <c r="I25" i="3"/>
  <c r="I26" i="3"/>
  <c r="I29" i="3"/>
  <c r="I30" i="3"/>
  <c r="A21" i="2"/>
  <c r="A22" i="2"/>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Q8" i="6"/>
  <c r="Q9" i="6"/>
  <c r="G11" i="6"/>
  <c r="H11" i="6"/>
  <c r="I11" i="6"/>
  <c r="S13" i="6"/>
  <c r="K14" i="6"/>
  <c r="M14" i="6" s="1"/>
  <c r="O14" i="6"/>
  <c r="O15" i="6" s="1"/>
  <c r="O16" i="6" s="1"/>
  <c r="O17" i="6" s="1"/>
  <c r="O18" i="6" s="1"/>
  <c r="O19" i="6" s="1"/>
  <c r="O20" i="6" s="1"/>
  <c r="O21" i="6" s="1"/>
  <c r="O22" i="6" s="1"/>
  <c r="O23" i="6" s="1"/>
  <c r="O24" i="6" s="1"/>
  <c r="O25" i="6" s="1"/>
  <c r="O26" i="6" s="1"/>
  <c r="O27" i="6" s="1"/>
  <c r="O28" i="6" s="1"/>
  <c r="O29" i="6" s="1"/>
  <c r="O30" i="6" s="1"/>
  <c r="O31" i="6" s="1"/>
  <c r="O32" i="6" s="1"/>
  <c r="O33" i="6" s="1"/>
  <c r="O34" i="6" s="1"/>
  <c r="O35" i="6" s="1"/>
  <c r="O36" i="6" s="1"/>
  <c r="O37" i="6" s="1"/>
  <c r="S14" i="6"/>
  <c r="K15" i="6"/>
  <c r="M15" i="6" s="1"/>
  <c r="S15" i="6"/>
  <c r="B16" i="6"/>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K16" i="6"/>
  <c r="M16" i="6" s="1"/>
  <c r="S16" i="6"/>
  <c r="K17" i="6"/>
  <c r="M17" i="6" s="1"/>
  <c r="S17" i="6"/>
  <c r="AC17" i="6"/>
  <c r="AH17" i="6" s="1"/>
  <c r="AG17" i="6"/>
  <c r="K18" i="6"/>
  <c r="M18" i="6" s="1"/>
  <c r="S18" i="6"/>
  <c r="X18" i="6"/>
  <c r="X19" i="6" s="1"/>
  <c r="X20" i="6" s="1"/>
  <c r="X21" i="6" s="1"/>
  <c r="X22" i="6" s="1"/>
  <c r="X23" i="6" s="1"/>
  <c r="X24" i="6" s="1"/>
  <c r="X25" i="6" s="1"/>
  <c r="X26" i="6" s="1"/>
  <c r="X27" i="6" s="1"/>
  <c r="X28" i="6" s="1"/>
  <c r="X29" i="6" s="1"/>
  <c r="X30" i="6" s="1"/>
  <c r="X31" i="6" s="1"/>
  <c r="X32" i="6" s="1"/>
  <c r="X33" i="6" s="1"/>
  <c r="AC18" i="6"/>
  <c r="AF18" i="6" s="1"/>
  <c r="AG18" i="6"/>
  <c r="K19" i="6"/>
  <c r="M19" i="6"/>
  <c r="S19" i="6"/>
  <c r="AC19" i="6"/>
  <c r="AF19" i="6" s="1"/>
  <c r="AG19" i="6"/>
  <c r="K20" i="6"/>
  <c r="M20" i="6"/>
  <c r="S20" i="6"/>
  <c r="AC20" i="6"/>
  <c r="AF20" i="6" s="1"/>
  <c r="AG20" i="6"/>
  <c r="K21" i="6"/>
  <c r="M21" i="6" s="1"/>
  <c r="S21" i="6"/>
  <c r="AC21" i="6"/>
  <c r="AF21" i="6" s="1"/>
  <c r="AG21" i="6"/>
  <c r="K22" i="6"/>
  <c r="M22" i="6" s="1"/>
  <c r="S22" i="6"/>
  <c r="AC22" i="6"/>
  <c r="AF22" i="6" s="1"/>
  <c r="AG22" i="6"/>
  <c r="K23" i="6"/>
  <c r="M23" i="6" s="1"/>
  <c r="S23" i="6"/>
  <c r="AC23" i="6"/>
  <c r="AF23" i="6" s="1"/>
  <c r="AG23" i="6"/>
  <c r="K24" i="6"/>
  <c r="M24" i="6"/>
  <c r="S24" i="6"/>
  <c r="AC24" i="6"/>
  <c r="AG24" i="6"/>
  <c r="K25" i="6"/>
  <c r="M25" i="6" s="1"/>
  <c r="S25" i="6"/>
  <c r="AC25" i="6"/>
  <c r="AF25" i="6" s="1"/>
  <c r="AG25" i="6"/>
  <c r="K26" i="6"/>
  <c r="M26" i="6"/>
  <c r="S26" i="6"/>
  <c r="AC26" i="6"/>
  <c r="AF26" i="6" s="1"/>
  <c r="AG26" i="6"/>
  <c r="K27" i="6"/>
  <c r="M27" i="6" s="1"/>
  <c r="S27" i="6"/>
  <c r="AC27" i="6"/>
  <c r="AF27" i="6" s="1"/>
  <c r="AG27" i="6"/>
  <c r="K28" i="6"/>
  <c r="M28" i="6" s="1"/>
  <c r="S28" i="6"/>
  <c r="AC28" i="6"/>
  <c r="AF28" i="6" s="1"/>
  <c r="AG28" i="6"/>
  <c r="K29" i="6"/>
  <c r="M29" i="6" s="1"/>
  <c r="S29" i="6"/>
  <c r="AC29" i="6"/>
  <c r="AF29" i="6" s="1"/>
  <c r="AG29" i="6"/>
  <c r="K30" i="6"/>
  <c r="M30" i="6"/>
  <c r="S30" i="6"/>
  <c r="AC30" i="6"/>
  <c r="AF30" i="6" s="1"/>
  <c r="AG30" i="6"/>
  <c r="K31" i="6"/>
  <c r="M31" i="6"/>
  <c r="S31" i="6"/>
  <c r="AC31" i="6"/>
  <c r="AF31" i="6" s="1"/>
  <c r="AG31" i="6"/>
  <c r="K32" i="6"/>
  <c r="M32" i="6" s="1"/>
  <c r="S32" i="6"/>
  <c r="AC32" i="6"/>
  <c r="AF32" i="6" s="1"/>
  <c r="AG32" i="6"/>
  <c r="K33" i="6"/>
  <c r="M33" i="6" s="1"/>
  <c r="S33" i="6"/>
  <c r="AC33" i="6"/>
  <c r="AF33" i="6" s="1"/>
  <c r="AG33" i="6"/>
  <c r="K34" i="6"/>
  <c r="M34" i="6" s="1"/>
  <c r="S34" i="6"/>
  <c r="X34" i="6"/>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AC34" i="6"/>
  <c r="AF34" i="6" s="1"/>
  <c r="AG34" i="6"/>
  <c r="K35" i="6"/>
  <c r="M35" i="6"/>
  <c r="S35" i="6"/>
  <c r="AC35" i="6"/>
  <c r="AF35" i="6" s="1"/>
  <c r="AG35" i="6"/>
  <c r="K36" i="6"/>
  <c r="M36" i="6" s="1"/>
  <c r="S36" i="6"/>
  <c r="AC36" i="6"/>
  <c r="AF36" i="6" s="1"/>
  <c r="AG36" i="6"/>
  <c r="K37" i="6"/>
  <c r="M37" i="6" s="1"/>
  <c r="S37" i="6"/>
  <c r="AC37" i="6"/>
  <c r="AF37" i="6" s="1"/>
  <c r="AG37" i="6"/>
  <c r="K38" i="6"/>
  <c r="M38" i="6" s="1"/>
  <c r="AC38" i="6"/>
  <c r="AF38" i="6" s="1"/>
  <c r="AG38" i="6"/>
  <c r="K39" i="6"/>
  <c r="M39" i="6" s="1"/>
  <c r="Q39" i="6"/>
  <c r="R39" i="6"/>
  <c r="AC39" i="6"/>
  <c r="AF39" i="6" s="1"/>
  <c r="AG39" i="6"/>
  <c r="K40" i="6"/>
  <c r="M40" i="6" s="1"/>
  <c r="AC40" i="6"/>
  <c r="AF40" i="6" s="1"/>
  <c r="AG40" i="6"/>
  <c r="K41" i="6"/>
  <c r="M41" i="6" s="1"/>
  <c r="AC41" i="6"/>
  <c r="AF41" i="6" s="1"/>
  <c r="AG41" i="6"/>
  <c r="K42" i="6"/>
  <c r="M42" i="6" s="1"/>
  <c r="AC42" i="6"/>
  <c r="AF42" i="6" s="1"/>
  <c r="AG42" i="6"/>
  <c r="K43" i="6"/>
  <c r="M43" i="6" s="1"/>
  <c r="AC43" i="6"/>
  <c r="AF43" i="6" s="1"/>
  <c r="AG43" i="6"/>
  <c r="K44" i="6"/>
  <c r="M44" i="6" s="1"/>
  <c r="AC44" i="6"/>
  <c r="AF44" i="6" s="1"/>
  <c r="AG44" i="6"/>
  <c r="K45" i="6"/>
  <c r="M45" i="6" s="1"/>
  <c r="AC45" i="6"/>
  <c r="AF45" i="6" s="1"/>
  <c r="AG45" i="6"/>
  <c r="K46" i="6"/>
  <c r="M46" i="6" s="1"/>
  <c r="AC46" i="6"/>
  <c r="AF46" i="6" s="1"/>
  <c r="AG46" i="6"/>
  <c r="K47" i="6"/>
  <c r="M47" i="6" s="1"/>
  <c r="AC47" i="6"/>
  <c r="AF47" i="6" s="1"/>
  <c r="AG47" i="6"/>
  <c r="K48" i="6"/>
  <c r="M48" i="6" s="1"/>
  <c r="AC48" i="6"/>
  <c r="AF48" i="6" s="1"/>
  <c r="AG48" i="6"/>
  <c r="K49" i="6"/>
  <c r="M49" i="6" s="1"/>
  <c r="AC49" i="6"/>
  <c r="AF49" i="6" s="1"/>
  <c r="AG49" i="6"/>
  <c r="K50" i="6"/>
  <c r="M50" i="6" s="1"/>
  <c r="AC50" i="6"/>
  <c r="AF50" i="6" s="1"/>
  <c r="AG50" i="6"/>
  <c r="K51" i="6"/>
  <c r="M51" i="6" s="1"/>
  <c r="AC51" i="6"/>
  <c r="AF51" i="6" s="1"/>
  <c r="AG51" i="6"/>
  <c r="K52" i="6"/>
  <c r="M52" i="6" s="1"/>
  <c r="AC52" i="6"/>
  <c r="AF52" i="6" s="1"/>
  <c r="AG52" i="6"/>
  <c r="K53" i="6"/>
  <c r="M53" i="6"/>
  <c r="AC53" i="6"/>
  <c r="AF53" i="6" s="1"/>
  <c r="AG53" i="6"/>
  <c r="K54" i="6"/>
  <c r="M54" i="6" s="1"/>
  <c r="AC54" i="6"/>
  <c r="AF54" i="6" s="1"/>
  <c r="AG54" i="6"/>
  <c r="K55" i="6"/>
  <c r="M55" i="6" s="1"/>
  <c r="AC55" i="6"/>
  <c r="AF55" i="6" s="1"/>
  <c r="AG55" i="6"/>
  <c r="K56" i="6"/>
  <c r="M56" i="6" s="1"/>
  <c r="AC56" i="6"/>
  <c r="AF56" i="6" s="1"/>
  <c r="AG56" i="6"/>
  <c r="K57" i="6"/>
  <c r="M57" i="6" s="1"/>
  <c r="AC57" i="6"/>
  <c r="AF57" i="6" s="1"/>
  <c r="AG57" i="6"/>
  <c r="K58" i="6"/>
  <c r="M58" i="6" s="1"/>
  <c r="AC58" i="6"/>
  <c r="AF58" i="6" s="1"/>
  <c r="AG58" i="6"/>
  <c r="K59" i="6"/>
  <c r="M59" i="6" s="1"/>
  <c r="AC59" i="6"/>
  <c r="AF59" i="6" s="1"/>
  <c r="AG59" i="6"/>
  <c r="K60" i="6"/>
  <c r="M60" i="6" s="1"/>
  <c r="AC60" i="6"/>
  <c r="AF60" i="6" s="1"/>
  <c r="AG60" i="6"/>
  <c r="K61" i="6"/>
  <c r="M61" i="6" s="1"/>
  <c r="AC61" i="6"/>
  <c r="AF61" i="6" s="1"/>
  <c r="AG61" i="6"/>
  <c r="K62" i="6"/>
  <c r="M62" i="6" s="1"/>
  <c r="AC62" i="6"/>
  <c r="AF62" i="6" s="1"/>
  <c r="AG62" i="6"/>
  <c r="K63" i="6"/>
  <c r="M63" i="6" s="1"/>
  <c r="AC63" i="6"/>
  <c r="AF63" i="6" s="1"/>
  <c r="AG63" i="6"/>
  <c r="K64" i="6"/>
  <c r="M64" i="6" s="1"/>
  <c r="AC64" i="6"/>
  <c r="AF64" i="6" s="1"/>
  <c r="AG64" i="6"/>
  <c r="K65" i="6"/>
  <c r="M65" i="6" s="1"/>
  <c r="AC65" i="6"/>
  <c r="AF65" i="6" s="1"/>
  <c r="AG65" i="6"/>
  <c r="K66" i="6"/>
  <c r="M66" i="6" s="1"/>
  <c r="AC66" i="6"/>
  <c r="AF66" i="6" s="1"/>
  <c r="AG66" i="6"/>
  <c r="K67" i="6"/>
  <c r="M67" i="6" s="1"/>
  <c r="AA67" i="6"/>
  <c r="AD67" i="6"/>
  <c r="K68" i="6"/>
  <c r="M68" i="6" s="1"/>
  <c r="K69" i="6"/>
  <c r="M69" i="6" s="1"/>
  <c r="K70" i="6"/>
  <c r="M70" i="6" s="1"/>
  <c r="K71" i="6"/>
  <c r="M71" i="6"/>
  <c r="K72" i="6"/>
  <c r="M72" i="6" s="1"/>
  <c r="K73" i="6"/>
  <c r="M73" i="6" s="1"/>
  <c r="K74" i="6"/>
  <c r="M74" i="6"/>
  <c r="K75" i="6"/>
  <c r="M75" i="6" s="1"/>
  <c r="K76" i="6"/>
  <c r="M76" i="6" s="1"/>
  <c r="K77" i="6"/>
  <c r="M77" i="6" s="1"/>
  <c r="K78" i="6"/>
  <c r="M78" i="6" s="1"/>
  <c r="K79" i="6"/>
  <c r="M79" i="6" s="1"/>
  <c r="K80" i="6"/>
  <c r="M80" i="6" s="1"/>
  <c r="K81" i="6"/>
  <c r="M81" i="6" s="1"/>
  <c r="K82" i="6"/>
  <c r="M82" i="6" s="1"/>
  <c r="K83" i="6"/>
  <c r="M83" i="6" s="1"/>
  <c r="K84" i="6"/>
  <c r="M84" i="6" s="1"/>
  <c r="K85" i="6"/>
  <c r="M85" i="6" s="1"/>
  <c r="K86" i="6"/>
  <c r="M86" i="6" s="1"/>
  <c r="K87" i="6"/>
  <c r="M87" i="6"/>
  <c r="K88" i="6"/>
  <c r="M88" i="6" s="1"/>
  <c r="K89" i="6"/>
  <c r="M89" i="6" s="1"/>
  <c r="K90" i="6"/>
  <c r="M90" i="6"/>
  <c r="K91" i="6"/>
  <c r="M91" i="6" s="1"/>
  <c r="K92" i="6"/>
  <c r="M92" i="6" s="1"/>
  <c r="K93" i="6"/>
  <c r="M93" i="6" s="1"/>
  <c r="K94" i="6"/>
  <c r="M94" i="6" s="1"/>
  <c r="K95" i="6"/>
  <c r="M95" i="6" s="1"/>
  <c r="K96" i="6"/>
  <c r="M96" i="6" s="1"/>
  <c r="K97" i="6"/>
  <c r="M97" i="6" s="1"/>
  <c r="K98" i="6"/>
  <c r="M98" i="6" s="1"/>
  <c r="K99" i="6"/>
  <c r="M99" i="6"/>
  <c r="K100" i="6"/>
  <c r="M100" i="6" s="1"/>
  <c r="K101" i="6"/>
  <c r="M101" i="6" s="1"/>
  <c r="K102" i="6"/>
  <c r="M102" i="6" s="1"/>
  <c r="K103" i="6"/>
  <c r="M103" i="6" s="1"/>
  <c r="K104" i="6"/>
  <c r="M104" i="6" s="1"/>
  <c r="K105" i="6"/>
  <c r="M105" i="6" s="1"/>
  <c r="K106" i="6"/>
  <c r="M106" i="6" s="1"/>
  <c r="K107" i="6"/>
  <c r="M107" i="6" s="1"/>
  <c r="K108" i="6"/>
  <c r="M108" i="6" s="1"/>
  <c r="K109" i="6"/>
  <c r="M109" i="6" s="1"/>
  <c r="K110" i="6"/>
  <c r="M110" i="6" s="1"/>
  <c r="K111" i="6"/>
  <c r="M111" i="6"/>
  <c r="K112" i="6"/>
  <c r="M112" i="6" s="1"/>
  <c r="K113" i="6"/>
  <c r="M113" i="6" s="1"/>
  <c r="K114" i="6"/>
  <c r="M114" i="6" s="1"/>
  <c r="G115" i="6"/>
  <c r="H115" i="6"/>
  <c r="I115" i="6"/>
  <c r="AH18" i="6" l="1"/>
  <c r="J11" i="6"/>
  <c r="J9" i="6" s="1"/>
  <c r="AH19" i="6"/>
  <c r="AH20" i="6" s="1"/>
  <c r="AH21" i="6" s="1"/>
  <c r="AH22" i="6" s="1"/>
  <c r="AH23" i="6" s="1"/>
  <c r="AH24" i="6" s="1"/>
  <c r="AH25" i="6" s="1"/>
  <c r="AH26" i="6" s="1"/>
  <c r="AH27" i="6" s="1"/>
  <c r="AH28" i="6" s="1"/>
  <c r="AH29" i="6" s="1"/>
  <c r="AH30" i="6" s="1"/>
  <c r="AH31" i="6" s="1"/>
  <c r="AH32" i="6" s="1"/>
  <c r="AH33" i="6" s="1"/>
  <c r="AH34" i="6" s="1"/>
  <c r="AH35" i="6" s="1"/>
  <c r="AH36" i="6" s="1"/>
  <c r="AH37" i="6" s="1"/>
  <c r="AH38" i="6" s="1"/>
  <c r="AH39" i="6" s="1"/>
  <c r="AH40" i="6" s="1"/>
  <c r="AH41" i="6" s="1"/>
  <c r="AH42" i="6" s="1"/>
  <c r="AH43" i="6" s="1"/>
  <c r="AH44" i="6" s="1"/>
  <c r="AH45" i="6" s="1"/>
  <c r="AH46" i="6" s="1"/>
  <c r="AH47" i="6" s="1"/>
  <c r="AH48" i="6" s="1"/>
  <c r="AH49" i="6" s="1"/>
  <c r="AH50" i="6" s="1"/>
  <c r="AH51" i="6" s="1"/>
  <c r="AH52" i="6" s="1"/>
  <c r="AH53" i="6" s="1"/>
  <c r="AH54" i="6" s="1"/>
  <c r="AH55" i="6" s="1"/>
  <c r="AH56" i="6" s="1"/>
  <c r="AH57" i="6" s="1"/>
  <c r="AH58" i="6" s="1"/>
  <c r="AH59" i="6" s="1"/>
  <c r="AH60" i="6" s="1"/>
  <c r="AH61" i="6" s="1"/>
  <c r="AH62" i="6" s="1"/>
  <c r="AH63" i="6" s="1"/>
  <c r="AH64" i="6" s="1"/>
  <c r="AH65" i="6" s="1"/>
  <c r="AH66" i="6" s="1"/>
  <c r="J115" i="6"/>
  <c r="K115" i="6"/>
  <c r="S39" i="6"/>
  <c r="AF24" i="6"/>
  <c r="AC67" i="6"/>
  <c r="Z10" i="6" s="1"/>
  <c r="M115" i="6"/>
  <c r="M11" i="6" s="1"/>
  <c r="AF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mauichuck</author>
    <author>Chuck Mitchell</author>
  </authors>
  <commentList>
    <comment ref="R5" authorId="0" shapeId="0" xr:uid="{00000000-0006-0000-0100-000001000000}">
      <text>
        <r>
          <rPr>
            <sz val="9"/>
            <color indexed="81"/>
            <rFont val="Tahoma"/>
            <family val="2"/>
          </rPr>
          <t xml:space="preserve">In this example 1000 purchase transactions per month are being processed.
</t>
        </r>
      </text>
    </comment>
    <comment ref="R6" authorId="0" shapeId="0" xr:uid="{00000000-0006-0000-0100-000002000000}">
      <text>
        <r>
          <rPr>
            <sz val="9"/>
            <color indexed="81"/>
            <rFont val="Tahoma"/>
            <family val="2"/>
          </rPr>
          <t xml:space="preserve">This example shows number defect opportunities displayed on the Process Chart (red text)
</t>
        </r>
      </text>
    </comment>
    <comment ref="Z6" authorId="1" shapeId="0" xr:uid="{00000000-0006-0000-0100-000003000000}">
      <text>
        <r>
          <rPr>
            <b/>
            <sz val="8"/>
            <color indexed="81"/>
            <rFont val="Tahoma"/>
            <family val="2"/>
          </rPr>
          <t>Input date that action plan should start.</t>
        </r>
        <r>
          <rPr>
            <sz val="8"/>
            <color indexed="81"/>
            <rFont val="Tahoma"/>
            <family val="2"/>
          </rPr>
          <t xml:space="preserve">
</t>
        </r>
      </text>
    </comment>
    <comment ref="R7" authorId="0" shapeId="0" xr:uid="{00000000-0006-0000-0100-000004000000}">
      <text>
        <r>
          <rPr>
            <sz val="9"/>
            <color indexed="81"/>
            <rFont val="Tahoma"/>
            <family val="2"/>
          </rPr>
          <t>This example shows number of defects actually experienced per the Period observed</t>
        </r>
      </text>
    </comment>
    <comment ref="Z7" authorId="1" shapeId="0" xr:uid="{00000000-0006-0000-0100-000005000000}">
      <text>
        <r>
          <rPr>
            <b/>
            <sz val="8"/>
            <color indexed="81"/>
            <rFont val="Tahoma"/>
            <family val="2"/>
          </rPr>
          <t>Input date that action plan should start.</t>
        </r>
        <r>
          <rPr>
            <sz val="8"/>
            <color indexed="81"/>
            <rFont val="Tahoma"/>
            <family val="2"/>
          </rPr>
          <t xml:space="preserve">
</t>
        </r>
      </text>
    </comment>
    <comment ref="Z8" authorId="1" shapeId="0" xr:uid="{00000000-0006-0000-0100-000006000000}">
      <text>
        <r>
          <rPr>
            <b/>
            <sz val="8"/>
            <color indexed="81"/>
            <rFont val="Tahoma"/>
            <family val="2"/>
          </rPr>
          <t>Insert date that action plan started.</t>
        </r>
        <r>
          <rPr>
            <sz val="8"/>
            <color indexed="81"/>
            <rFont val="Tahoma"/>
            <family val="2"/>
          </rPr>
          <t xml:space="preserve">
</t>
        </r>
      </text>
    </comment>
    <comment ref="Z9" authorId="1" shapeId="0" xr:uid="{00000000-0006-0000-0100-000007000000}">
      <text>
        <r>
          <rPr>
            <b/>
            <sz val="8"/>
            <color indexed="81"/>
            <rFont val="Tahoma"/>
            <family val="2"/>
          </rPr>
          <t>Insert date that action plan started.</t>
        </r>
        <r>
          <rPr>
            <sz val="8"/>
            <color indexed="81"/>
            <rFont val="Tahoma"/>
            <family val="2"/>
          </rPr>
          <t xml:space="preserve">
</t>
        </r>
      </text>
    </comment>
    <comment ref="Z11" authorId="1" shapeId="0" xr:uid="{00000000-0006-0000-0100-000008000000}">
      <text>
        <r>
          <rPr>
            <b/>
            <sz val="8"/>
            <color indexed="81"/>
            <rFont val="Tahoma"/>
            <family val="2"/>
          </rPr>
          <t>Insert your latest estimate of final cost at completion of the plan.</t>
        </r>
        <r>
          <rPr>
            <sz val="8"/>
            <color indexed="81"/>
            <rFont val="Tahoma"/>
            <family val="2"/>
          </rPr>
          <t xml:space="preserve">
</t>
        </r>
      </text>
    </comment>
    <comment ref="P12" authorId="1" shapeId="0" xr:uid="{00000000-0006-0000-0100-000009000000}">
      <text>
        <r>
          <rPr>
            <b/>
            <sz val="8"/>
            <color indexed="81"/>
            <rFont val="Tahoma"/>
            <family val="2"/>
          </rPr>
          <t>Defect Types from Process Chart</t>
        </r>
        <r>
          <rPr>
            <sz val="8"/>
            <color indexed="81"/>
            <rFont val="Tahoma"/>
            <family val="2"/>
          </rPr>
          <t xml:space="preserve">
</t>
        </r>
      </text>
    </comment>
    <comment ref="Q12" authorId="1" shapeId="0" xr:uid="{00000000-0006-0000-0100-00000A000000}">
      <text>
        <r>
          <rPr>
            <sz val="8"/>
            <color indexed="81"/>
            <rFont val="Tahoma"/>
            <family val="2"/>
          </rPr>
          <t xml:space="preserve">One or two words that summarize what the Defect is trying to communicate
</t>
        </r>
      </text>
    </comment>
    <comment ref="R12" authorId="1" shapeId="0" xr:uid="{00000000-0006-0000-0100-00000B000000}">
      <text>
        <r>
          <rPr>
            <b/>
            <sz val="8"/>
            <color indexed="81"/>
            <rFont val="Tahoma"/>
            <family val="2"/>
          </rPr>
          <t>Per Period (Normally Monthly)</t>
        </r>
      </text>
    </comment>
    <comment ref="S12" authorId="0" shapeId="0" xr:uid="{00000000-0006-0000-0100-00000C000000}">
      <text>
        <r>
          <rPr>
            <b/>
            <sz val="9"/>
            <color indexed="81"/>
            <rFont val="Tahoma"/>
            <family val="2"/>
          </rPr>
          <t>Sort highest % to lowest % to show frequency of defects</t>
        </r>
        <r>
          <rPr>
            <sz val="9"/>
            <color indexed="81"/>
            <rFont val="Tahoma"/>
            <family val="2"/>
          </rPr>
          <t xml:space="preserve">
</t>
        </r>
      </text>
    </comment>
    <comment ref="G13" authorId="1" shapeId="0" xr:uid="{00000000-0006-0000-0100-00000D000000}">
      <text>
        <r>
          <rPr>
            <b/>
            <sz val="8"/>
            <color indexed="81"/>
            <rFont val="Tahoma"/>
            <family val="2"/>
          </rPr>
          <t>Pt = Process Time the average time to do the step in hours and tenths of hours.</t>
        </r>
        <r>
          <rPr>
            <sz val="8"/>
            <color indexed="81"/>
            <rFont val="Tahoma"/>
            <family val="2"/>
          </rPr>
          <t xml:space="preserve">
</t>
        </r>
      </text>
    </comment>
    <comment ref="H13" authorId="1" shapeId="0" xr:uid="{00000000-0006-0000-0100-00000E000000}">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I13" authorId="1" shapeId="0" xr:uid="{00000000-0006-0000-0100-00000F000000}">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 ref="K13" authorId="0" shapeId="0" xr:uid="{00000000-0006-0000-0100-000010000000}">
      <text>
        <r>
          <rPr>
            <b/>
            <sz val="9"/>
            <color indexed="81"/>
            <rFont val="Tahoma"/>
            <family val="2"/>
          </rPr>
          <t xml:space="preserve">Formula: </t>
        </r>
        <r>
          <rPr>
            <sz val="9"/>
            <color indexed="81"/>
            <rFont val="Tahoma"/>
            <family val="2"/>
          </rPr>
          <t xml:space="preserve">IF Pt has labor hours, formula inserts hours to do the task. IF task requires non-labor costs, a zero (0) is left in this cell.
</t>
        </r>
      </text>
    </comment>
    <comment ref="L13" authorId="0" shapeId="0" xr:uid="{00000000-0006-0000-0100-000011000000}">
      <text>
        <r>
          <rPr>
            <b/>
            <sz val="9"/>
            <color indexed="81"/>
            <rFont val="Tahoma"/>
            <family val="2"/>
          </rPr>
          <t>INPUT:</t>
        </r>
        <r>
          <rPr>
            <sz val="9"/>
            <color indexed="81"/>
            <rFont val="Tahoma"/>
            <family val="2"/>
          </rPr>
          <t xml:space="preserve"> IF task requires labor, insert labor hourly rate; If 2 or more people are part of the Pt hours, use an average rate for the Pt cost estimate; IF task is non-labor insert dollar amount of material, supplies, or other direct costs.
</t>
        </r>
      </text>
    </comment>
    <comment ref="AD17" authorId="1" shapeId="0" xr:uid="{00000000-0006-0000-0100-000012000000}">
      <text>
        <r>
          <rPr>
            <b/>
            <sz val="8"/>
            <color indexed="81"/>
            <rFont val="Tahoma"/>
            <family val="2"/>
          </rPr>
          <t>Insert task percentage of completion.</t>
        </r>
        <r>
          <rPr>
            <sz val="8"/>
            <color indexed="81"/>
            <rFont val="Tahoma"/>
            <family val="2"/>
          </rPr>
          <t xml:space="preserve">
</t>
        </r>
      </text>
    </comment>
    <comment ref="AE17" authorId="1" shapeId="0" xr:uid="{00000000-0006-0000-0100-000013000000}">
      <text>
        <r>
          <rPr>
            <b/>
            <sz val="8"/>
            <color indexed="81"/>
            <rFont val="Tahoma"/>
            <family val="2"/>
          </rPr>
          <t>Insert date that task should be finished.</t>
        </r>
        <r>
          <rPr>
            <sz val="8"/>
            <color indexed="81"/>
            <rFont val="Tahoma"/>
            <family val="2"/>
          </rPr>
          <t xml:space="preserve">
</t>
        </r>
      </text>
    </comment>
    <comment ref="AI17" authorId="1" shapeId="0" xr:uid="{00000000-0006-0000-0100-000014000000}">
      <text>
        <r>
          <rPr>
            <b/>
            <sz val="8"/>
            <color indexed="81"/>
            <rFont val="Tahoma"/>
            <family val="2"/>
          </rPr>
          <t>Insert date that task should be finished.</t>
        </r>
        <r>
          <rPr>
            <sz val="8"/>
            <color indexed="81"/>
            <rFont val="Tahoma"/>
            <family val="2"/>
          </rPr>
          <t xml:space="preserve">
</t>
        </r>
      </text>
    </comment>
  </commentList>
</comments>
</file>

<file path=xl/sharedStrings.xml><?xml version="1.0" encoding="utf-8"?>
<sst xmlns="http://schemas.openxmlformats.org/spreadsheetml/2006/main" count="543" uniqueCount="178">
  <si>
    <t>Leadership Excellence</t>
  </si>
  <si>
    <t>Revenue Capture Effectiveness</t>
  </si>
  <si>
    <t>Boost Membership</t>
  </si>
  <si>
    <t>Actual vs. 50,000 members by 2015</t>
  </si>
  <si>
    <t>Boost Member Retention</t>
  </si>
  <si>
    <t>Retained members vs. total</t>
  </si>
  <si>
    <t>Customer Excellence</t>
  </si>
  <si>
    <t>Program Outputs</t>
  </si>
  <si>
    <t>Member Certification</t>
  </si>
  <si>
    <t>25000 members elgible</t>
  </si>
  <si>
    <t>Customer Satisfaction/Value</t>
  </si>
  <si>
    <t>90% CMC renewals</t>
  </si>
  <si>
    <t>Brand Recognition</t>
  </si>
  <si>
    <t>double PD offerings by 2015</t>
  </si>
  <si>
    <t>Professional Standards</t>
  </si>
  <si>
    <t>Financial Performance</t>
  </si>
  <si>
    <t>Boost Revenue</t>
  </si>
  <si>
    <t>30% comes from non-member $</t>
  </si>
  <si>
    <t>Community Value</t>
  </si>
  <si>
    <t>1000 events of value</t>
  </si>
  <si>
    <t>Program Outcomes</t>
  </si>
  <si>
    <t>Market Validation</t>
  </si>
  <si>
    <t>20% Consulting 5% Business</t>
  </si>
  <si>
    <t>Strategy Alignment and Accomplish</t>
  </si>
  <si>
    <t xml:space="preserve">% Goals Accomplished </t>
  </si>
  <si>
    <t>Leadership and Social Impact</t>
  </si>
  <si>
    <t>Key Stakeholder Satisfaction/Value</t>
  </si>
  <si>
    <t>Operations Excellence</t>
  </si>
  <si>
    <t>Process Management</t>
  </si>
  <si>
    <t>Project Management</t>
  </si>
  <si>
    <t>Quality and Risk Management</t>
  </si>
  <si>
    <t>Workforce Excellence</t>
  </si>
  <si>
    <t>Workforce Satisfaction</t>
  </si>
  <si>
    <t>Workforce Capability/Capacity</t>
  </si>
  <si>
    <t>Key Partner/Supplier Performance</t>
  </si>
  <si>
    <t>Workforce Performance</t>
  </si>
  <si>
    <t>No Metrics</t>
  </si>
  <si>
    <t>Measures</t>
  </si>
  <si>
    <t>Targets</t>
  </si>
  <si>
    <t>Accomplished</t>
  </si>
  <si>
    <t>Admin./Assets Management</t>
  </si>
  <si>
    <t>MC21 Excellence Goals</t>
  </si>
  <si>
    <t>MC21 Results Objectives</t>
  </si>
  <si>
    <t xml:space="preserve"> Current Strategic Goals</t>
  </si>
  <si>
    <t>Current Strategic Objectives</t>
  </si>
  <si>
    <t>Input Client Goals</t>
  </si>
  <si>
    <t>Input Client Objectives</t>
  </si>
  <si>
    <t>Input Measures</t>
  </si>
  <si>
    <t>Input Targets</t>
  </si>
  <si>
    <t>Input % Accomplished</t>
  </si>
  <si>
    <t>Input Pulldown Choice</t>
  </si>
  <si>
    <t>No Goals</t>
  </si>
  <si>
    <t>No Objectives</t>
  </si>
  <si>
    <t>Professional Standands Deployed</t>
  </si>
  <si>
    <t>Strategic Alignment</t>
  </si>
  <si>
    <t>HPO21™ Process Chart</t>
  </si>
  <si>
    <t>HPO21™ Defects Chart</t>
  </si>
  <si>
    <t xml:space="preserve">HPO21™ Operations Excellence Action Plan </t>
  </si>
  <si>
    <t>HPO21™ ACI-Innovator (paste data from model )</t>
  </si>
  <si>
    <r>
      <rPr>
        <b/>
        <sz val="9"/>
        <rFont val="Arial"/>
        <family val="2"/>
      </rPr>
      <t>Brief Description of action plan</t>
    </r>
    <r>
      <rPr>
        <sz val="9"/>
        <rFont val="Arial"/>
        <family val="2"/>
      </rPr>
      <t xml:space="preserve">: Implement improved process that reduces number of PR and PO errors, as well as Inventory shortages; Use </t>
    </r>
    <r>
      <rPr>
        <b/>
        <sz val="9"/>
        <rFont val="Arial"/>
        <family val="2"/>
      </rPr>
      <t>ACI-Innovator</t>
    </r>
    <r>
      <rPr>
        <sz val="9"/>
        <rFont val="Arial"/>
        <family val="2"/>
      </rPr>
      <t xml:space="preserve"> Process to gather ideas</t>
    </r>
  </si>
  <si>
    <t>Period:</t>
  </si>
  <si>
    <t>Month</t>
  </si>
  <si>
    <t>Number of Process Outputs per Period:</t>
  </si>
  <si>
    <t>Note 1</t>
  </si>
  <si>
    <t xml:space="preserve">Action Plan Summary: </t>
  </si>
  <si>
    <t>Responsibility:</t>
  </si>
  <si>
    <t>Operations Focus Team (OFT)</t>
  </si>
  <si>
    <t>Number of Defect Opportunities per Output:</t>
  </si>
  <si>
    <t>Note 2</t>
  </si>
  <si>
    <t>Orginal Project Start Date</t>
  </si>
  <si>
    <t>Approved by:                                  Date:</t>
  </si>
  <si>
    <t>Number of Defects per Period:</t>
  </si>
  <si>
    <t>Note 3</t>
  </si>
  <si>
    <t>Actual Project Start Date</t>
  </si>
  <si>
    <t>Original Key Process Design Rating (from ACI-RG05 Assessment):</t>
  </si>
  <si>
    <t xml:space="preserve">    Value Added:</t>
  </si>
  <si>
    <t>Ct Days:</t>
  </si>
  <si>
    <t>Defects Per Million Opportunities:</t>
  </si>
  <si>
    <t>formula</t>
  </si>
  <si>
    <t>Orginal Project Completion Date</t>
  </si>
  <si>
    <t>Date:</t>
  </si>
  <si>
    <t>Sigma Level vs. Six Sigma (3.4):</t>
  </si>
  <si>
    <t>Revised Project Completion Date</t>
  </si>
  <si>
    <t>Ct Hours:</t>
  </si>
  <si>
    <t>Labor Hours</t>
  </si>
  <si>
    <t>Labor Rate</t>
  </si>
  <si>
    <t>Pt Cost</t>
  </si>
  <si>
    <t>Original Project Target Cost</t>
  </si>
  <si>
    <t>Lastest Key Process Design Rating (from ACI-RG05 Assessment):</t>
  </si>
  <si>
    <t xml:space="preserve">Note: </t>
  </si>
  <si>
    <t>or Non-Labor</t>
  </si>
  <si>
    <t>Revised Project Estimated Cost</t>
  </si>
  <si>
    <t>Lead</t>
  </si>
  <si>
    <t>Support</t>
  </si>
  <si>
    <t>Hrs</t>
  </si>
  <si>
    <t>Document or Link</t>
  </si>
  <si>
    <t>Dollars</t>
  </si>
  <si>
    <t>Defect Types</t>
  </si>
  <si>
    <t>Short Title</t>
  </si>
  <si>
    <t>Count</t>
  </si>
  <si>
    <t>Frequency</t>
  </si>
  <si>
    <t>Step</t>
  </si>
  <si>
    <t>Action</t>
  </si>
  <si>
    <t>Process Steps (Inputs, Tools &amp; Techniques, Outputs)</t>
  </si>
  <si>
    <t>Team</t>
  </si>
  <si>
    <t>Pt</t>
  </si>
  <si>
    <t>Wt</t>
  </si>
  <si>
    <t>NVA</t>
  </si>
  <si>
    <t>References:</t>
  </si>
  <si>
    <t>Pt formula</t>
  </si>
  <si>
    <t>&lt;input&gt;</t>
  </si>
  <si>
    <t>Pt $ formula</t>
  </si>
  <si>
    <t>Performing</t>
  </si>
  <si>
    <t>Labor or</t>
  </si>
  <si>
    <t>Resources</t>
  </si>
  <si>
    <t>Task</t>
  </si>
  <si>
    <t>Cumulative</t>
  </si>
  <si>
    <t>Revised</t>
  </si>
  <si>
    <t>Organization</t>
  </si>
  <si>
    <t>Non-Labor</t>
  </si>
  <si>
    <t>Required</t>
  </si>
  <si>
    <t>Completion</t>
  </si>
  <si>
    <t>Planned</t>
  </si>
  <si>
    <t>Actual</t>
  </si>
  <si>
    <t>Planned $</t>
  </si>
  <si>
    <t>Title or Code</t>
  </si>
  <si>
    <t>Percentage</t>
  </si>
  <si>
    <t>Consumed</t>
  </si>
  <si>
    <t>Date</t>
  </si>
  <si>
    <r>
      <t xml:space="preserve">Title </t>
    </r>
    <r>
      <rPr>
        <sz val="9"/>
        <rFont val="Arial"/>
        <family val="2"/>
      </rPr>
      <t>&lt;input&gt;</t>
    </r>
  </si>
  <si>
    <t>&lt;formula&gt;</t>
  </si>
  <si>
    <t xml:space="preserve"> </t>
  </si>
  <si>
    <t>Number of Opportunities:</t>
  </si>
  <si>
    <t>TOTALS:</t>
  </si>
  <si>
    <t>Totals&gt;</t>
  </si>
  <si>
    <t>Ct Hours</t>
  </si>
  <si>
    <t>Process for Strategic Alignment</t>
  </si>
  <si>
    <r>
      <t xml:space="preserve">Click tab named: </t>
    </r>
    <r>
      <rPr>
        <b/>
        <sz val="9"/>
        <rFont val="Arial"/>
        <family val="2"/>
      </rPr>
      <t>Model</t>
    </r>
  </si>
  <si>
    <r>
      <t xml:space="preserve">Observe </t>
    </r>
    <r>
      <rPr>
        <b/>
        <sz val="9"/>
        <rFont val="Arial"/>
        <family val="2"/>
      </rPr>
      <t xml:space="preserve">Accomplishment </t>
    </r>
    <r>
      <rPr>
        <sz val="9"/>
        <rFont val="Arial"/>
        <family val="2"/>
      </rPr>
      <t>column: formula = measures/targets</t>
    </r>
  </si>
  <si>
    <r>
      <t xml:space="preserve">Input column labeled: </t>
    </r>
    <r>
      <rPr>
        <b/>
        <sz val="9"/>
        <rFont val="Arial"/>
        <family val="2"/>
      </rPr>
      <t>Current Strategic Objectives</t>
    </r>
    <r>
      <rPr>
        <sz val="9"/>
        <rFont val="Arial"/>
        <family val="2"/>
      </rPr>
      <t xml:space="preserve"> input Objectives (or No)</t>
    </r>
  </si>
  <si>
    <t>Be sure all Strategic Goals, Objectives, Measures and Targets are input.</t>
  </si>
  <si>
    <r>
      <t xml:space="preserve">Input column labeled: </t>
    </r>
    <r>
      <rPr>
        <b/>
        <sz val="9"/>
        <rFont val="Arial"/>
        <family val="2"/>
      </rPr>
      <t>Current Strategic Goals input Goals; or No Goals</t>
    </r>
  </si>
  <si>
    <r>
      <t xml:space="preserve">In column labeled: </t>
    </r>
    <r>
      <rPr>
        <b/>
        <sz val="9"/>
        <rFont val="Arial"/>
        <family val="2"/>
      </rPr>
      <t>Measures</t>
    </r>
    <r>
      <rPr>
        <sz val="9"/>
        <rFont val="Arial"/>
        <family val="2"/>
      </rPr>
      <t>, input current measures (or No Metrics)</t>
    </r>
  </si>
  <si>
    <r>
      <t>In column labeled:</t>
    </r>
    <r>
      <rPr>
        <b/>
        <sz val="9"/>
        <rFont val="Arial"/>
        <family val="2"/>
      </rPr>
      <t xml:space="preserve"> Targets</t>
    </r>
    <r>
      <rPr>
        <sz val="9"/>
        <rFont val="Arial"/>
        <family val="2"/>
      </rPr>
      <t>, input current targets (or  No Metrics)</t>
    </r>
  </si>
  <si>
    <r>
      <t xml:space="preserve">In column labeled: </t>
    </r>
    <r>
      <rPr>
        <b/>
        <sz val="9"/>
        <rFont val="Arial"/>
        <family val="2"/>
      </rPr>
      <t>MC21 Excellence Goals</t>
    </r>
    <r>
      <rPr>
        <sz val="9"/>
        <rFont val="Arial"/>
        <family val="2"/>
      </rPr>
      <t xml:space="preserve"> use Pull-Down List to input matched Goals</t>
    </r>
  </si>
  <si>
    <r>
      <t xml:space="preserve">In column labeled: </t>
    </r>
    <r>
      <rPr>
        <b/>
        <sz val="9"/>
        <rFont val="Arial"/>
        <family val="2"/>
      </rPr>
      <t>MC21 Results Objectives</t>
    </r>
    <r>
      <rPr>
        <sz val="9"/>
        <rFont val="Arial"/>
        <family val="2"/>
      </rPr>
      <t xml:space="preserve"> use Pull-Down List to input matched Objectives</t>
    </r>
  </si>
  <si>
    <r>
      <rPr>
        <b/>
        <sz val="9"/>
        <rFont val="Arial"/>
        <family val="2"/>
      </rPr>
      <t xml:space="preserve"> SAVE</t>
    </r>
    <r>
      <rPr>
        <sz val="9"/>
        <rFont val="Arial"/>
        <family val="2"/>
      </rPr>
      <t xml:space="preserve"> the file, then do a final audit of all inputs to ensure accuracy</t>
    </r>
  </si>
  <si>
    <r>
      <t xml:space="preserve">Discover </t>
    </r>
    <r>
      <rPr>
        <b/>
        <sz val="9"/>
        <rFont val="Arial"/>
        <family val="2"/>
      </rPr>
      <t>GAPS</t>
    </r>
    <r>
      <rPr>
        <sz val="9"/>
        <rFont val="Arial"/>
        <family val="2"/>
      </rPr>
      <t xml:space="preserve"> (No Goals, No Objectives or No Metrics)</t>
    </r>
  </si>
  <si>
    <t>Initiate additional strategic planning (MC21 practices) to fill GAPS</t>
  </si>
  <si>
    <t>Create or update the final Strategic Plan</t>
  </si>
  <si>
    <t xml:space="preserve">Lower Youth Crime Rate </t>
  </si>
  <si>
    <t>Elafino Ctr. Recognition</t>
  </si>
  <si>
    <t>Elafino members satisfied</t>
  </si>
  <si>
    <t>Elafino Members retained</t>
  </si>
  <si>
    <t>Best Hockey/Skate/Fitness</t>
  </si>
  <si>
    <t>Hockey/Skate/Fitness Exc</t>
  </si>
  <si>
    <t>Excellence Action Plans % done</t>
  </si>
  <si>
    <t>36 annual events of value</t>
  </si>
  <si>
    <t>Students Graduated</t>
  </si>
  <si>
    <t>2500 Students per year</t>
  </si>
  <si>
    <t>10% Reduction due to Elafino</t>
  </si>
  <si>
    <t>90% members renewals</t>
  </si>
  <si>
    <t>Triple Elafino offerings by 2018</t>
  </si>
  <si>
    <t>Programs Available to Members</t>
  </si>
  <si>
    <t>Actual vs. 50,000 members by 2018</t>
  </si>
  <si>
    <t>Boost member counts</t>
  </si>
  <si>
    <t>Boost Elafino Revenue</t>
  </si>
  <si>
    <t>Boost member retention</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</si>
  <si>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</si>
  <si>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Certified Retention</t>
  </si>
  <si>
    <t>Professional Development</t>
  </si>
  <si>
    <t>OE21 Excellence Goals</t>
  </si>
  <si>
    <t>OE21 Results Objectives</t>
  </si>
  <si>
    <t>Strategic Themes</t>
  </si>
  <si>
    <t>Results Improvement Areas</t>
  </si>
  <si>
    <r>
      <t>LFT 2.1 Organization Strategy Alignment</t>
    </r>
    <r>
      <rPr>
        <b/>
        <sz val="20"/>
        <color rgb="FF0070C0"/>
        <rFont val="Calibri"/>
        <family val="2"/>
      </rPr>
      <t>™</t>
    </r>
  </si>
  <si>
    <t>Copyright © 2000 to 2019 AfCI LLC All Rights Reserved</t>
  </si>
  <si>
    <t>OE21 Continuous Improvement Tool (Version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</si>
</sst>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0.0"/>
    <numFmt numFmtId="166" formatCode="0.000"/>
    <numFmt numFmtId="167" formatCode="&quot;$&quot;#,##0"/>
    <numFmt numFmtId="168" formatCode="0.0%"/>
  </numFmts>
  <fonts count="24" x14ac:knownFonts="1">
    <font>
      <sz val="11"/>
      <color theme="1"/>
      <name val="Calibri"/>
      <family val="2"/>
      <scheme val="minor"/>
    </font>
    <font>
      <sz val="9"/>
      <name val="Arial"/>
      <family val="2"/>
    </font>
    <font>
      <b/>
      <sz val="12"/>
      <name val="Arial"/>
      <family val="2"/>
    </font>
    <font>
      <b/>
      <sz val="9"/>
      <name val="Arial"/>
      <family val="2"/>
    </font>
    <font>
      <b/>
      <sz val="10"/>
      <name val="Arial"/>
      <family val="2"/>
    </font>
    <font>
      <sz val="8"/>
      <name val="Arial"/>
      <family val="2"/>
    </font>
    <font>
      <sz val="9"/>
      <color indexed="81"/>
      <name val="Tahoma"/>
      <family val="2"/>
    </font>
    <font>
      <b/>
      <sz val="8"/>
      <color indexed="81"/>
      <name val="Tahoma"/>
      <family val="2"/>
    </font>
    <font>
      <sz val="8"/>
      <color indexed="81"/>
      <name val="Tahoma"/>
      <family val="2"/>
    </font>
    <font>
      <b/>
      <sz val="9"/>
      <color indexed="81"/>
      <name val="Tahoma"/>
      <family val="2"/>
    </font>
    <font>
      <b/>
      <sz val="11"/>
      <color theme="1"/>
      <name val="Calibri"/>
      <family val="2"/>
      <scheme val="minor"/>
    </font>
    <font>
      <b/>
      <sz val="11"/>
      <color theme="0"/>
      <name val="Arial"/>
      <family val="2"/>
    </font>
    <font>
      <sz val="18"/>
      <color theme="1"/>
      <name val="Arial"/>
      <family val="2"/>
    </font>
    <font>
      <sz val="9"/>
      <color theme="0"/>
      <name val="Arial"/>
      <family val="2"/>
    </font>
    <font>
      <b/>
      <sz val="8"/>
      <color theme="0"/>
      <name val="Arial"/>
      <family val="2"/>
    </font>
    <font>
      <b/>
      <sz val="9"/>
      <color theme="0"/>
      <name val="Arial"/>
      <family val="2"/>
    </font>
    <font>
      <b/>
      <sz val="9"/>
      <color theme="1"/>
      <name val="Arial"/>
      <family val="2"/>
    </font>
    <font>
      <sz val="8"/>
      <color theme="0"/>
      <name val="Arial"/>
      <family val="2"/>
    </font>
    <font>
      <sz val="9"/>
      <color theme="1"/>
      <name val="Arial"/>
      <family val="2"/>
    </font>
    <font>
      <sz val="11"/>
      <color theme="0" tint="-0.499984740745262"/>
      <name val="Calibri"/>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s>
  <fills count="8">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rgb="FFFFFF00"/>
        <bgColor indexed="64"/>
      </patternFill>
    </fill>
    <fill>
      <patternFill patternType="solid">
        <fgColor rgb="FFFFC000"/>
        <bgColor indexed="64"/>
      </patternFill>
    </fill>
    <fill>
      <patternFill patternType="solid">
        <fgColor rgb="FF3B99A3"/>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37">
    <xf numFmtId="0" fontId="0" fillId="0" borderId="0" xfId="0"/>
    <xf numFmtId="0" fontId="0" fillId="0" borderId="0" xfId="0" applyAlignment="1">
      <alignment horizontal="center"/>
    </xf>
    <xf numFmtId="0" fontId="10" fillId="4" borderId="1" xfId="0" applyFont="1" applyFill="1" applyBorder="1"/>
    <xf numFmtId="0" fontId="10" fillId="4" borderId="1" xfId="0" applyFont="1" applyFill="1" applyBorder="1" applyAlignment="1">
      <alignment horizontal="center"/>
    </xf>
    <xf numFmtId="0" fontId="0" fillId="0" borderId="1" xfId="0" applyBorder="1" applyAlignment="1">
      <alignment horizontal="center"/>
    </xf>
    <xf numFmtId="0" fontId="0" fillId="0" borderId="1" xfId="0" applyBorder="1" applyProtection="1">
      <protection locked="0"/>
    </xf>
    <xf numFmtId="0" fontId="0" fillId="0" borderId="1" xfId="0" applyBorder="1" applyAlignment="1" applyProtection="1">
      <protection locked="0"/>
    </xf>
    <xf numFmtId="9" fontId="0" fillId="0" borderId="1" xfId="0" applyNumberFormat="1" applyBorder="1" applyAlignment="1" applyProtection="1">
      <alignment horizontal="center"/>
      <protection locked="0"/>
    </xf>
    <xf numFmtId="1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0" xfId="0" applyProtection="1">
      <protection locked="0"/>
    </xf>
    <xf numFmtId="0" fontId="1" fillId="0" borderId="0" xfId="0" applyFont="1" applyAlignment="1">
      <alignment horizontal="center"/>
    </xf>
    <xf numFmtId="0" fontId="0" fillId="0" borderId="0" xfId="0" applyAlignment="1">
      <alignment horizontal="left" vertical="center" wrapText="1" indent="1"/>
    </xf>
    <xf numFmtId="0" fontId="0" fillId="5" borderId="1" xfId="0" applyFill="1" applyBorder="1" applyAlignment="1" applyProtection="1">
      <alignment horizontal="center"/>
      <protection locked="0"/>
    </xf>
    <xf numFmtId="0" fontId="0" fillId="5" borderId="1" xfId="0" applyFill="1" applyBorder="1" applyAlignment="1" applyProtection="1">
      <protection locked="0"/>
    </xf>
    <xf numFmtId="0" fontId="0" fillId="0" borderId="0" xfId="0" applyProtection="1">
      <protection hidden="1"/>
    </xf>
    <xf numFmtId="0" fontId="1" fillId="0" borderId="0" xfId="0" applyFont="1" applyProtection="1">
      <protection hidden="1"/>
    </xf>
    <xf numFmtId="0" fontId="0" fillId="0" borderId="0" xfId="0" applyNumberFormat="1" applyProtection="1">
      <protection hidden="1"/>
    </xf>
    <xf numFmtId="164" fontId="0" fillId="0" borderId="0" xfId="0" applyNumberFormat="1" applyProtection="1">
      <protection hidden="1"/>
    </xf>
    <xf numFmtId="0" fontId="11" fillId="6" borderId="1" xfId="0" applyFont="1" applyFill="1" applyBorder="1" applyAlignment="1" applyProtection="1">
      <alignment horizontal="center"/>
    </xf>
    <xf numFmtId="0" fontId="2" fillId="0" borderId="0" xfId="0" applyFont="1" applyFill="1" applyBorder="1" applyAlignment="1" applyProtection="1">
      <alignment horizontal="left"/>
      <protection hidden="1"/>
    </xf>
    <xf numFmtId="0" fontId="1" fillId="0" borderId="0" xfId="0" applyNumberFormat="1" applyFont="1" applyProtection="1">
      <protection hidden="1"/>
    </xf>
    <xf numFmtId="0" fontId="1" fillId="0" borderId="0" xfId="0" applyNumberFormat="1" applyFont="1" applyFill="1" applyBorder="1" applyProtection="1">
      <protection hidden="1"/>
    </xf>
    <xf numFmtId="164" fontId="1" fillId="0" borderId="0" xfId="0" applyNumberFormat="1" applyFont="1" applyFill="1" applyBorder="1" applyProtection="1">
      <protection hidden="1"/>
    </xf>
    <xf numFmtId="0" fontId="12" fillId="0" borderId="2" xfId="0" applyFont="1" applyBorder="1" applyAlignment="1" applyProtection="1">
      <alignment horizontal="center" vertical="center"/>
      <protection hidden="1"/>
    </xf>
    <xf numFmtId="0" fontId="3" fillId="0" borderId="0" xfId="0" applyFont="1" applyAlignment="1" applyProtection="1">
      <alignment horizontal="right" vertical="center"/>
      <protection hidden="1"/>
    </xf>
    <xf numFmtId="0" fontId="1" fillId="4" borderId="1" xfId="0" applyFont="1" applyFill="1" applyBorder="1" applyAlignment="1" applyProtection="1">
      <alignment horizontal="left" vertical="top" wrapText="1" indent="1"/>
      <protection locked="0"/>
    </xf>
    <xf numFmtId="0" fontId="1" fillId="0" borderId="0" xfId="0" applyFont="1" applyAlignment="1" applyProtection="1">
      <alignment horizontal="left" vertical="top" wrapText="1" indent="1"/>
      <protection hidden="1"/>
    </xf>
    <xf numFmtId="164" fontId="1" fillId="0" borderId="0" xfId="0" applyNumberFormat="1" applyFont="1" applyProtection="1">
      <protection hidden="1"/>
    </xf>
    <xf numFmtId="0" fontId="0" fillId="0" borderId="3" xfId="0" applyBorder="1" applyProtection="1">
      <protection hidden="1"/>
    </xf>
    <xf numFmtId="0" fontId="0" fillId="0" borderId="1" xfId="0" applyBorder="1" applyAlignment="1">
      <alignment horizontal="right"/>
    </xf>
    <xf numFmtId="0" fontId="0" fillId="0" borderId="1" xfId="0" applyBorder="1"/>
    <xf numFmtId="0" fontId="3" fillId="0" borderId="0" xfId="0" applyFont="1" applyProtection="1">
      <protection hidden="1"/>
    </xf>
    <xf numFmtId="0" fontId="13" fillId="6" borderId="1" xfId="0" applyFont="1" applyFill="1" applyBorder="1" applyAlignment="1" applyProtection="1">
      <alignment horizontal="center"/>
    </xf>
    <xf numFmtId="0" fontId="3" fillId="0" borderId="0" xfId="0" applyFont="1" applyAlignment="1" applyProtection="1">
      <alignment horizontal="center"/>
      <protection hidden="1"/>
    </xf>
    <xf numFmtId="0" fontId="3" fillId="0" borderId="0" xfId="0" applyFont="1" applyAlignment="1" applyProtection="1">
      <alignment horizontal="left"/>
      <protection hidden="1"/>
    </xf>
    <xf numFmtId="0" fontId="13" fillId="6" borderId="1" xfId="0" applyFont="1" applyFill="1" applyBorder="1" applyAlignment="1" applyProtection="1">
      <alignment horizontal="right"/>
    </xf>
    <xf numFmtId="0" fontId="3" fillId="0" borderId="1" xfId="0" applyFont="1" applyFill="1" applyBorder="1" applyAlignment="1" applyProtection="1">
      <alignment horizontal="left" vertical="center" indent="1"/>
      <protection locked="0"/>
    </xf>
    <xf numFmtId="0" fontId="14" fillId="6" borderId="1" xfId="0" applyFont="1" applyFill="1" applyBorder="1" applyAlignment="1" applyProtection="1">
      <alignment horizontal="left" vertical="center" indent="1"/>
    </xf>
    <xf numFmtId="0" fontId="1" fillId="0" borderId="0" xfId="0" applyFont="1" applyAlignment="1" applyProtection="1">
      <alignment horizontal="right"/>
      <protection hidden="1"/>
    </xf>
    <xf numFmtId="15" fontId="1" fillId="2" borderId="0" xfId="0" applyNumberFormat="1" applyFont="1" applyFill="1" applyAlignment="1" applyProtection="1">
      <alignment horizontal="center"/>
      <protection locked="0"/>
    </xf>
    <xf numFmtId="0" fontId="1" fillId="0" borderId="1" xfId="0" applyFont="1" applyFill="1" applyBorder="1" applyAlignment="1" applyProtection="1">
      <alignment horizontal="left" vertical="center" indent="1"/>
      <protection locked="0"/>
    </xf>
    <xf numFmtId="0" fontId="15" fillId="6" borderId="1" xfId="0" applyFont="1" applyFill="1" applyBorder="1" applyAlignment="1" applyProtection="1">
      <alignment horizontal="center"/>
    </xf>
    <xf numFmtId="164" fontId="3" fillId="0" borderId="4" xfId="0" applyNumberFormat="1" applyFont="1" applyBorder="1" applyAlignment="1" applyProtection="1">
      <alignment horizontal="left" indent="3"/>
      <protection hidden="1"/>
    </xf>
    <xf numFmtId="164" fontId="1" fillId="0" borderId="5" xfId="0" applyNumberFormat="1" applyFont="1" applyBorder="1" applyProtection="1">
      <protection hidden="1"/>
    </xf>
    <xf numFmtId="0" fontId="1" fillId="0" borderId="5" xfId="0" applyFont="1" applyBorder="1" applyProtection="1">
      <protection hidden="1"/>
    </xf>
    <xf numFmtId="9" fontId="3" fillId="0" borderId="1" xfId="0" applyNumberFormat="1" applyFont="1" applyBorder="1" applyAlignment="1" applyProtection="1">
      <alignment horizontal="center"/>
      <protection locked="0"/>
    </xf>
    <xf numFmtId="0" fontId="14" fillId="6" borderId="2" xfId="0" applyFont="1" applyFill="1" applyBorder="1" applyAlignment="1" applyProtection="1">
      <alignment horizontal="left" vertical="center" indent="1"/>
    </xf>
    <xf numFmtId="0" fontId="13" fillId="6" borderId="2" xfId="0" applyFont="1" applyFill="1" applyBorder="1" applyAlignment="1" applyProtection="1">
      <alignment horizontal="left"/>
    </xf>
    <xf numFmtId="0" fontId="1" fillId="0" borderId="2" xfId="0" applyFont="1" applyFill="1" applyBorder="1" applyAlignment="1" applyProtection="1">
      <alignment horizontal="left" vertical="center" indent="1"/>
      <protection locked="0"/>
    </xf>
    <xf numFmtId="3" fontId="0" fillId="7" borderId="1" xfId="0" applyNumberFormat="1" applyFill="1" applyBorder="1" applyAlignment="1">
      <alignment horizontal="center"/>
    </xf>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3" fillId="0" borderId="0" xfId="0" applyFont="1" applyBorder="1" applyAlignment="1" applyProtection="1">
      <alignment horizontal="center"/>
      <protection hidden="1"/>
    </xf>
    <xf numFmtId="15" fontId="1" fillId="0" borderId="1" xfId="0" applyNumberFormat="1" applyFont="1" applyBorder="1" applyProtection="1">
      <protection locked="0"/>
    </xf>
    <xf numFmtId="165" fontId="16" fillId="4" borderId="1" xfId="0" applyNumberFormat="1" applyFont="1" applyFill="1" applyBorder="1" applyAlignment="1" applyProtection="1">
      <alignment horizontal="center"/>
    </xf>
    <xf numFmtId="0" fontId="0" fillId="0" borderId="1" xfId="0" applyBorder="1" applyAlignment="1" applyProtection="1">
      <alignment horizontal="right"/>
      <protection locked="0"/>
    </xf>
    <xf numFmtId="166" fontId="0" fillId="7" borderId="1" xfId="0" applyNumberFormat="1" applyFill="1" applyBorder="1" applyAlignment="1" applyProtection="1">
      <alignment horizontal="center"/>
      <protection locked="0"/>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4" fillId="6" borderId="1" xfId="0" applyFont="1" applyFill="1" applyBorder="1" applyAlignment="1" applyProtection="1">
      <alignment horizontal="center"/>
    </xf>
    <xf numFmtId="167" fontId="3" fillId="0" borderId="0" xfId="0" applyNumberFormat="1" applyFont="1" applyAlignment="1" applyProtection="1">
      <alignment horizontal="center"/>
      <protection hidden="1"/>
    </xf>
    <xf numFmtId="164" fontId="1" fillId="0" borderId="0" xfId="0" applyNumberFormat="1" applyFont="1" applyBorder="1" applyProtection="1">
      <protection hidden="1"/>
    </xf>
    <xf numFmtId="0" fontId="1" fillId="0" borderId="0" xfId="0" applyFont="1" applyBorder="1" applyProtection="1">
      <protection hidden="1"/>
    </xf>
    <xf numFmtId="0" fontId="14" fillId="6" borderId="2" xfId="0" applyFont="1" applyFill="1" applyBorder="1" applyAlignment="1" applyProtection="1">
      <alignment horizontal="right" vertical="center"/>
    </xf>
    <xf numFmtId="165" fontId="3" fillId="4" borderId="1" xfId="0" applyNumberFormat="1" applyFont="1" applyFill="1" applyBorder="1" applyAlignment="1" applyProtection="1">
      <alignment horizontal="center"/>
    </xf>
    <xf numFmtId="0" fontId="3" fillId="4" borderId="1" xfId="0" applyFont="1" applyFill="1" applyBorder="1" applyAlignment="1" applyProtection="1">
      <alignment horizontal="center"/>
    </xf>
    <xf numFmtId="0" fontId="17" fillId="6" borderId="1" xfId="0" applyFont="1" applyFill="1" applyBorder="1" applyAlignment="1" applyProtection="1">
      <alignment horizontal="center"/>
    </xf>
    <xf numFmtId="164" fontId="16" fillId="4" borderId="1" xfId="0" applyNumberFormat="1" applyFont="1" applyFill="1" applyBorder="1" applyAlignment="1" applyProtection="1">
      <alignment horizontal="center"/>
      <protection hidden="1"/>
    </xf>
    <xf numFmtId="167" fontId="1" fillId="2" borderId="0" xfId="0" applyNumberFormat="1" applyFont="1" applyFill="1" applyAlignment="1" applyProtection="1">
      <alignment horizontal="center"/>
      <protection locked="0"/>
    </xf>
    <xf numFmtId="0" fontId="1" fillId="2" borderId="12" xfId="0" applyFont="1" applyFill="1" applyBorder="1" applyAlignment="1" applyProtection="1">
      <alignment horizontal="center"/>
      <protection locked="0"/>
    </xf>
    <xf numFmtId="0" fontId="3" fillId="0" borderId="8" xfId="0" applyFont="1" applyBorder="1" applyAlignment="1" applyProtection="1">
      <alignment horizontal="center"/>
      <protection hidden="1"/>
    </xf>
    <xf numFmtId="0" fontId="15" fillId="6" borderId="2" xfId="0" applyFont="1" applyFill="1" applyBorder="1" applyAlignment="1" applyProtection="1">
      <alignment horizontal="center"/>
    </xf>
    <xf numFmtId="0" fontId="4" fillId="0" borderId="0" xfId="0" applyFont="1" applyAlignment="1" applyProtection="1">
      <alignment horizontal="left" indent="1"/>
    </xf>
    <xf numFmtId="0" fontId="4" fillId="0" borderId="0" xfId="0" applyFont="1" applyAlignment="1" applyProtection="1">
      <alignment horizontal="center"/>
    </xf>
    <xf numFmtId="0" fontId="15" fillId="6" borderId="3" xfId="0" applyFont="1" applyFill="1" applyBorder="1" applyAlignment="1" applyProtection="1">
      <alignment horizontal="center"/>
    </xf>
    <xf numFmtId="0" fontId="0" fillId="0" borderId="1" xfId="0" applyFill="1" applyBorder="1" applyAlignment="1" applyProtection="1">
      <alignment horizontal="left" indent="1"/>
      <protection locked="0"/>
    </xf>
    <xf numFmtId="0" fontId="0" fillId="0" borderId="1" xfId="0" applyFill="1" applyBorder="1" applyAlignment="1" applyProtection="1">
      <alignment horizontal="center"/>
      <protection locked="0"/>
    </xf>
    <xf numFmtId="168" fontId="0" fillId="7" borderId="1" xfId="0" applyNumberFormat="1" applyFill="1" applyBorder="1" applyAlignment="1" applyProtection="1">
      <alignment horizontal="center"/>
    </xf>
    <xf numFmtId="0" fontId="1" fillId="0" borderId="0" xfId="0" applyFont="1" applyAlignment="1" applyProtection="1">
      <alignment horizontal="center"/>
      <protection hidden="1"/>
    </xf>
    <xf numFmtId="0" fontId="5" fillId="0" borderId="0" xfId="0" applyFont="1" applyAlignment="1" applyProtection="1">
      <alignment horizontal="center"/>
      <protection hidden="1"/>
    </xf>
    <xf numFmtId="0" fontId="5" fillId="0" borderId="0" xfId="0" applyNumberFormat="1" applyFont="1" applyAlignment="1" applyProtection="1">
      <alignment horizontal="center"/>
      <protection hidden="1"/>
    </xf>
    <xf numFmtId="164" fontId="5" fillId="0" borderId="0" xfId="0" applyNumberFormat="1" applyFont="1" applyAlignment="1" applyProtection="1">
      <alignment horizontal="center"/>
      <protection hidden="1"/>
    </xf>
    <xf numFmtId="0" fontId="1" fillId="0" borderId="1" xfId="0" applyFont="1" applyFill="1" applyBorder="1" applyAlignment="1" applyProtection="1">
      <alignment horizontal="center"/>
    </xf>
    <xf numFmtId="0" fontId="1" fillId="0" borderId="3" xfId="0" applyFont="1" applyFill="1" applyBorder="1" applyAlignment="1" applyProtection="1">
      <alignment horizontal="center"/>
      <protection locked="0"/>
    </xf>
    <xf numFmtId="0" fontId="1" fillId="0" borderId="3" xfId="0" applyFont="1" applyFill="1" applyBorder="1" applyAlignment="1" applyProtection="1">
      <alignment horizontal="left" indent="1"/>
      <protection locked="0"/>
    </xf>
    <xf numFmtId="2" fontId="1" fillId="0" borderId="3" xfId="0" applyNumberFormat="1" applyFont="1" applyFill="1" applyBorder="1" applyAlignment="1" applyProtection="1">
      <alignment horizontal="center"/>
      <protection locked="0"/>
    </xf>
    <xf numFmtId="2" fontId="18" fillId="7" borderId="1" xfId="0" applyNumberFormat="1" applyFont="1" applyFill="1" applyBorder="1" applyAlignment="1" applyProtection="1">
      <alignment horizontal="center"/>
      <protection hidden="1"/>
    </xf>
    <xf numFmtId="164" fontId="18" fillId="0" borderId="1" xfId="0" applyNumberFormat="1" applyFont="1" applyBorder="1" applyAlignment="1" applyProtection="1">
      <alignment horizontal="center"/>
      <protection locked="0"/>
    </xf>
    <xf numFmtId="164" fontId="1" fillId="7" borderId="1" xfId="0" applyNumberFormat="1" applyFont="1" applyFill="1" applyBorder="1" applyAlignment="1" applyProtection="1">
      <alignment horizontal="center"/>
      <protection hidden="1"/>
    </xf>
    <xf numFmtId="2" fontId="1" fillId="0" borderId="1" xfId="0" applyNumberFormat="1" applyFont="1" applyFill="1" applyBorder="1" applyAlignment="1" applyProtection="1">
      <alignment horizontal="center"/>
      <protection locked="0"/>
    </xf>
    <xf numFmtId="0" fontId="1" fillId="0" borderId="0" xfId="0" applyFont="1" applyFill="1" applyAlignment="1" applyProtection="1">
      <alignment horizontal="center"/>
      <protection hidden="1"/>
    </xf>
    <xf numFmtId="0" fontId="1" fillId="2" borderId="1" xfId="0" applyFont="1" applyFill="1" applyBorder="1" applyAlignment="1" applyProtection="1">
      <alignment horizontal="left" vertical="center" indent="1"/>
      <protection locked="0"/>
    </xf>
    <xf numFmtId="0" fontId="1" fillId="2" borderId="1" xfId="0" applyFont="1" applyFill="1" applyBorder="1" applyAlignment="1" applyProtection="1">
      <alignment horizontal="center"/>
      <protection locked="0"/>
    </xf>
    <xf numFmtId="0" fontId="1" fillId="2" borderId="1" xfId="0" applyNumberFormat="1" applyFont="1" applyFill="1" applyBorder="1" applyAlignment="1" applyProtection="1">
      <alignment horizontal="center"/>
      <protection locked="0"/>
    </xf>
    <xf numFmtId="164" fontId="1" fillId="2" borderId="1" xfId="0" applyNumberFormat="1" applyFont="1" applyFill="1" applyBorder="1" applyAlignment="1" applyProtection="1">
      <alignment horizontal="center"/>
      <protection locked="0"/>
    </xf>
    <xf numFmtId="167" fontId="1" fillId="0" borderId="1" xfId="0" applyNumberFormat="1" applyFont="1" applyBorder="1" applyAlignment="1" applyProtection="1">
      <alignment horizontal="center"/>
      <protection hidden="1"/>
    </xf>
    <xf numFmtId="9" fontId="3" fillId="2" borderId="1" xfId="0" applyNumberFormat="1" applyFont="1" applyFill="1" applyBorder="1" applyAlignment="1" applyProtection="1">
      <alignment horizontal="center"/>
      <protection locked="0"/>
    </xf>
    <xf numFmtId="15" fontId="1" fillId="2" borderId="1" xfId="0" applyNumberFormat="1" applyFont="1" applyFill="1" applyBorder="1" applyAlignment="1" applyProtection="1">
      <alignment horizontal="right"/>
      <protection locked="0"/>
    </xf>
    <xf numFmtId="9" fontId="1" fillId="0" borderId="1" xfId="0" applyNumberFormat="1" applyFont="1" applyBorder="1" applyAlignment="1" applyProtection="1">
      <alignment horizontal="center"/>
      <protection hidden="1"/>
    </xf>
    <xf numFmtId="167" fontId="1" fillId="0" borderId="1" xfId="0" applyNumberFormat="1" applyFont="1" applyBorder="1" applyProtection="1">
      <protection hidden="1"/>
    </xf>
    <xf numFmtId="0" fontId="3" fillId="2" borderId="1" xfId="0" applyFont="1" applyFill="1" applyBorder="1" applyAlignment="1" applyProtection="1">
      <alignment horizontal="left" vertical="center" indent="1"/>
      <protection locked="0"/>
    </xf>
    <xf numFmtId="165" fontId="1" fillId="0" borderId="3" xfId="0" applyNumberFormat="1"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0" fillId="3" borderId="0" xfId="0" applyFill="1" applyProtection="1"/>
    <xf numFmtId="0" fontId="0" fillId="3" borderId="0" xfId="0" applyFill="1" applyAlignment="1" applyProtection="1">
      <alignment horizontal="center"/>
    </xf>
    <xf numFmtId="0" fontId="1" fillId="0" borderId="1" xfId="0" applyFont="1" applyFill="1" applyBorder="1" applyAlignment="1" applyProtection="1">
      <alignment horizontal="left" indent="1"/>
      <protection locked="0"/>
    </xf>
    <xf numFmtId="0" fontId="0" fillId="0" borderId="0" xfId="0" applyAlignment="1" applyProtection="1">
      <alignment horizontal="right"/>
    </xf>
    <xf numFmtId="0" fontId="0" fillId="0" borderId="0" xfId="0" applyAlignment="1" applyProtection="1">
      <alignment horizontal="center"/>
    </xf>
    <xf numFmtId="168" fontId="4" fillId="0" borderId="0" xfId="0" applyNumberFormat="1" applyFont="1" applyAlignment="1" applyProtection="1">
      <alignment horizontal="center"/>
    </xf>
    <xf numFmtId="0" fontId="0" fillId="0" borderId="0" xfId="0" applyProtection="1"/>
    <xf numFmtId="0" fontId="3" fillId="0" borderId="0" xfId="0" applyFont="1" applyAlignment="1" applyProtection="1">
      <alignment horizontal="right"/>
      <protection hidden="1"/>
    </xf>
    <xf numFmtId="0" fontId="3" fillId="0" borderId="0" xfId="0" applyNumberFormat="1" applyFont="1" applyAlignment="1" applyProtection="1">
      <alignment horizontal="center"/>
      <protection hidden="1"/>
    </xf>
    <xf numFmtId="164" fontId="3" fillId="0" borderId="0" xfId="0" applyNumberFormat="1" applyFont="1" applyProtection="1">
      <protection hidden="1"/>
    </xf>
    <xf numFmtId="9" fontId="3" fillId="0" borderId="0" xfId="0" applyNumberFormat="1" applyFont="1" applyAlignment="1" applyProtection="1">
      <alignment horizontal="center"/>
      <protection hidden="1"/>
    </xf>
    <xf numFmtId="10" fontId="1" fillId="0" borderId="0" xfId="0" applyNumberFormat="1" applyFont="1" applyProtection="1">
      <protection hidden="1"/>
    </xf>
    <xf numFmtId="0" fontId="1" fillId="0" borderId="1" xfId="0" applyFont="1" applyFill="1" applyBorder="1" applyProtection="1">
      <protection locked="0"/>
    </xf>
    <xf numFmtId="0" fontId="1" fillId="0" borderId="1" xfId="0" applyFont="1" applyBorder="1" applyAlignment="1" applyProtection="1">
      <alignment horizontal="right"/>
      <protection hidden="1"/>
    </xf>
    <xf numFmtId="165" fontId="3" fillId="0" borderId="1" xfId="0" applyNumberFormat="1"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5" fontId="3" fillId="7" borderId="1" xfId="0" applyNumberFormat="1" applyFont="1" applyFill="1" applyBorder="1" applyAlignment="1" applyProtection="1">
      <alignment horizontal="center"/>
      <protection hidden="1"/>
    </xf>
    <xf numFmtId="164" fontId="18" fillId="0" borderId="1" xfId="0" applyNumberFormat="1" applyFont="1" applyBorder="1" applyAlignment="1" applyProtection="1">
      <alignment horizontal="center"/>
      <protection hidden="1"/>
    </xf>
    <xf numFmtId="164" fontId="3" fillId="7" borderId="1" xfId="0" applyNumberFormat="1" applyFont="1" applyFill="1" applyBorder="1" applyAlignment="1" applyProtection="1">
      <alignment horizontal="center"/>
      <protection hidden="1"/>
    </xf>
    <xf numFmtId="0" fontId="15" fillId="6" borderId="1" xfId="0" applyFont="1" applyFill="1" applyBorder="1" applyAlignment="1" applyProtection="1">
      <alignment horizontal="center"/>
      <protection hidden="1"/>
    </xf>
    <xf numFmtId="0" fontId="18" fillId="0" borderId="0" xfId="0" applyFont="1" applyProtection="1">
      <protection hidden="1"/>
    </xf>
    <xf numFmtId="0" fontId="1" fillId="0" borderId="3" xfId="0" applyFont="1" applyFill="1" applyBorder="1" applyAlignment="1" applyProtection="1">
      <alignment horizontal="left" vertical="top" wrapText="1" indent="1"/>
      <protection locked="0"/>
    </xf>
    <xf numFmtId="0" fontId="1" fillId="0" borderId="1" xfId="0" applyFont="1" applyFill="1" applyBorder="1" applyAlignment="1" applyProtection="1">
      <alignment horizontal="left" vertical="top" wrapText="1" indent="1"/>
      <protection locked="0"/>
    </xf>
    <xf numFmtId="49" fontId="0" fillId="0" borderId="0" xfId="0" applyNumberFormat="1" applyAlignment="1" applyProtection="1">
      <alignment horizontal="center" vertical="center" wrapText="1"/>
    </xf>
    <xf numFmtId="0" fontId="19" fillId="7" borderId="1" xfId="0" applyFont="1" applyFill="1" applyBorder="1" applyAlignment="1" applyProtection="1">
      <alignment vertical="center" wrapText="1"/>
    </xf>
    <xf numFmtId="0" fontId="20" fillId="0" borderId="0" xfId="0" applyFont="1" applyAlignment="1">
      <alignment horizontal="center" vertical="center"/>
    </xf>
    <xf numFmtId="0" fontId="22" fillId="0" borderId="0" xfId="0" applyFont="1" applyAlignment="1">
      <alignment horizontal="center"/>
    </xf>
    <xf numFmtId="0" fontId="2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1781175</xdr:colOff>
      <xdr:row>6</xdr:row>
      <xdr:rowOff>142875</xdr:rowOff>
    </xdr:from>
    <xdr:to>
      <xdr:col>4</xdr:col>
      <xdr:colOff>4258021</xdr:colOff>
      <xdr:row>18</xdr:row>
      <xdr:rowOff>171773</xdr:rowOff>
    </xdr:to>
    <xdr:pic>
      <xdr:nvPicPr>
        <xdr:cNvPr id="3" name="Picture 2">
          <a:extLst>
            <a:ext uri="{FF2B5EF4-FFF2-40B4-BE49-F238E27FC236}">
              <a16:creationId xmlns:a16="http://schemas.microsoft.com/office/drawing/2014/main" id="{E58AF8A0-8C7A-46AF-9FFA-21275040C2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9575" y="1981200"/>
          <a:ext cx="2476846" cy="2314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200024</xdr:rowOff>
    </xdr:from>
    <xdr:to>
      <xdr:col>9</xdr:col>
      <xdr:colOff>1323975</xdr:colOff>
      <xdr:row>3</xdr:row>
      <xdr:rowOff>47624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267325" y="390524"/>
          <a:ext cx="3543300"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638175</xdr:colOff>
      <xdr:row>17</xdr:row>
      <xdr:rowOff>9525</xdr:rowOff>
    </xdr:from>
    <xdr:to>
      <xdr:col>1</xdr:col>
      <xdr:colOff>838200</xdr:colOff>
      <xdr:row>17</xdr:row>
      <xdr:rowOff>171450</xdr:rowOff>
    </xdr:to>
    <xdr:sp macro="" textlink="">
      <xdr:nvSpPr>
        <xdr:cNvPr id="3" name="Down Arrow 2">
          <a:extLst>
            <a:ext uri="{FF2B5EF4-FFF2-40B4-BE49-F238E27FC236}">
              <a16:creationId xmlns:a16="http://schemas.microsoft.com/office/drawing/2014/main" id="{00000000-0008-0000-0200-000003000000}"/>
            </a:ext>
          </a:extLst>
        </xdr:cNvPr>
        <xdr:cNvSpPr/>
      </xdr:nvSpPr>
      <xdr:spPr>
        <a:xfrm>
          <a:off x="904875" y="200025"/>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904875</xdr:colOff>
      <xdr:row>1</xdr:row>
      <xdr:rowOff>0</xdr:rowOff>
    </xdr:from>
    <xdr:to>
      <xdr:col>3</xdr:col>
      <xdr:colOff>1104900</xdr:colOff>
      <xdr:row>17</xdr:row>
      <xdr:rowOff>161925</xdr:rowOff>
    </xdr:to>
    <xdr:sp macro="" textlink="">
      <xdr:nvSpPr>
        <xdr:cNvPr id="4" name="Down Arrow 3">
          <a:extLst>
            <a:ext uri="{FF2B5EF4-FFF2-40B4-BE49-F238E27FC236}">
              <a16:creationId xmlns:a16="http://schemas.microsoft.com/office/drawing/2014/main" id="{00000000-0008-0000-0200-000004000000}"/>
            </a:ext>
          </a:extLst>
        </xdr:cNvPr>
        <xdr:cNvSpPr/>
      </xdr:nvSpPr>
      <xdr:spPr>
        <a:xfrm>
          <a:off x="3028950" y="19050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619125</xdr:colOff>
      <xdr:row>17</xdr:row>
      <xdr:rowOff>19050</xdr:rowOff>
    </xdr:from>
    <xdr:to>
      <xdr:col>4</xdr:col>
      <xdr:colOff>819150</xdr:colOff>
      <xdr:row>17</xdr:row>
      <xdr:rowOff>180975</xdr:rowOff>
    </xdr:to>
    <xdr:sp macro="" textlink="">
      <xdr:nvSpPr>
        <xdr:cNvPr id="5" name="Down Arrow 4">
          <a:extLst>
            <a:ext uri="{FF2B5EF4-FFF2-40B4-BE49-F238E27FC236}">
              <a16:creationId xmlns:a16="http://schemas.microsoft.com/office/drawing/2014/main" id="{00000000-0008-0000-0200-000005000000}"/>
            </a:ext>
          </a:extLst>
        </xdr:cNvPr>
        <xdr:cNvSpPr/>
      </xdr:nvSpPr>
      <xdr:spPr>
        <a:xfrm>
          <a:off x="4981575"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5</xdr:col>
      <xdr:colOff>1047750</xdr:colOff>
      <xdr:row>17</xdr:row>
      <xdr:rowOff>19050</xdr:rowOff>
    </xdr:from>
    <xdr:to>
      <xdr:col>5</xdr:col>
      <xdr:colOff>1247775</xdr:colOff>
      <xdr:row>17</xdr:row>
      <xdr:rowOff>180975</xdr:rowOff>
    </xdr:to>
    <xdr:sp macro="" textlink="">
      <xdr:nvSpPr>
        <xdr:cNvPr id="6" name="Down Arrow 5">
          <a:extLst>
            <a:ext uri="{FF2B5EF4-FFF2-40B4-BE49-F238E27FC236}">
              <a16:creationId xmlns:a16="http://schemas.microsoft.com/office/drawing/2014/main" id="{00000000-0008-0000-0200-000006000000}"/>
            </a:ext>
          </a:extLst>
        </xdr:cNvPr>
        <xdr:cNvSpPr/>
      </xdr:nvSpPr>
      <xdr:spPr>
        <a:xfrm>
          <a:off x="7019925"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6</xdr:col>
      <xdr:colOff>400050</xdr:colOff>
      <xdr:row>17</xdr:row>
      <xdr:rowOff>19050</xdr:rowOff>
    </xdr:from>
    <xdr:to>
      <xdr:col>6</xdr:col>
      <xdr:colOff>600075</xdr:colOff>
      <xdr:row>17</xdr:row>
      <xdr:rowOff>180975</xdr:rowOff>
    </xdr:to>
    <xdr:sp macro="" textlink="">
      <xdr:nvSpPr>
        <xdr:cNvPr id="7" name="Down Arrow 6">
          <a:extLst>
            <a:ext uri="{FF2B5EF4-FFF2-40B4-BE49-F238E27FC236}">
              <a16:creationId xmlns:a16="http://schemas.microsoft.com/office/drawing/2014/main" id="{00000000-0008-0000-0200-000007000000}"/>
            </a:ext>
          </a:extLst>
        </xdr:cNvPr>
        <xdr:cNvSpPr/>
      </xdr:nvSpPr>
      <xdr:spPr>
        <a:xfrm>
          <a:off x="8743950"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276225</xdr:colOff>
      <xdr:row>17</xdr:row>
      <xdr:rowOff>19050</xdr:rowOff>
    </xdr:from>
    <xdr:to>
      <xdr:col>7</xdr:col>
      <xdr:colOff>476250</xdr:colOff>
      <xdr:row>17</xdr:row>
      <xdr:rowOff>180975</xdr:rowOff>
    </xdr:to>
    <xdr:sp macro="" textlink="">
      <xdr:nvSpPr>
        <xdr:cNvPr id="8" name="Down Arrow 7">
          <a:extLst>
            <a:ext uri="{FF2B5EF4-FFF2-40B4-BE49-F238E27FC236}">
              <a16:creationId xmlns:a16="http://schemas.microsoft.com/office/drawing/2014/main" id="{00000000-0008-0000-0200-000008000000}"/>
            </a:ext>
          </a:extLst>
        </xdr:cNvPr>
        <xdr:cNvSpPr/>
      </xdr:nvSpPr>
      <xdr:spPr>
        <a:xfrm>
          <a:off x="9705975"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581025</xdr:colOff>
      <xdr:row>17</xdr:row>
      <xdr:rowOff>19050</xdr:rowOff>
    </xdr:from>
    <xdr:to>
      <xdr:col>8</xdr:col>
      <xdr:colOff>781050</xdr:colOff>
      <xdr:row>17</xdr:row>
      <xdr:rowOff>180975</xdr:rowOff>
    </xdr:to>
    <xdr:sp macro="" textlink="">
      <xdr:nvSpPr>
        <xdr:cNvPr id="9" name="Down Arrow 8">
          <a:extLst>
            <a:ext uri="{FF2B5EF4-FFF2-40B4-BE49-F238E27FC236}">
              <a16:creationId xmlns:a16="http://schemas.microsoft.com/office/drawing/2014/main" id="{00000000-0008-0000-0200-000009000000}"/>
            </a:ext>
          </a:extLst>
        </xdr:cNvPr>
        <xdr:cNvSpPr/>
      </xdr:nvSpPr>
      <xdr:spPr>
        <a:xfrm>
          <a:off x="10868025"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638175</xdr:colOff>
      <xdr:row>17</xdr:row>
      <xdr:rowOff>9525</xdr:rowOff>
    </xdr:from>
    <xdr:to>
      <xdr:col>1</xdr:col>
      <xdr:colOff>838200</xdr:colOff>
      <xdr:row>17</xdr:row>
      <xdr:rowOff>171450</xdr:rowOff>
    </xdr:to>
    <xdr:sp macro="" textlink="">
      <xdr:nvSpPr>
        <xdr:cNvPr id="2" name="Down Arrow 1">
          <a:extLst>
            <a:ext uri="{FF2B5EF4-FFF2-40B4-BE49-F238E27FC236}">
              <a16:creationId xmlns:a16="http://schemas.microsoft.com/office/drawing/2014/main" id="{00000000-0008-0000-0300-000002000000}"/>
            </a:ext>
          </a:extLst>
        </xdr:cNvPr>
        <xdr:cNvSpPr/>
      </xdr:nvSpPr>
      <xdr:spPr>
        <a:xfrm>
          <a:off x="904875" y="200025"/>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904875</xdr:colOff>
      <xdr:row>1</xdr:row>
      <xdr:rowOff>0</xdr:rowOff>
    </xdr:from>
    <xdr:to>
      <xdr:col>3</xdr:col>
      <xdr:colOff>1104900</xdr:colOff>
      <xdr:row>17</xdr:row>
      <xdr:rowOff>161925</xdr:rowOff>
    </xdr:to>
    <xdr:sp macro="" textlink="">
      <xdr:nvSpPr>
        <xdr:cNvPr id="3" name="Down Arrow 2">
          <a:extLst>
            <a:ext uri="{FF2B5EF4-FFF2-40B4-BE49-F238E27FC236}">
              <a16:creationId xmlns:a16="http://schemas.microsoft.com/office/drawing/2014/main" id="{00000000-0008-0000-0300-000003000000}"/>
            </a:ext>
          </a:extLst>
        </xdr:cNvPr>
        <xdr:cNvSpPr/>
      </xdr:nvSpPr>
      <xdr:spPr>
        <a:xfrm>
          <a:off x="3028950" y="19050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619125</xdr:colOff>
      <xdr:row>17</xdr:row>
      <xdr:rowOff>19050</xdr:rowOff>
    </xdr:from>
    <xdr:to>
      <xdr:col>4</xdr:col>
      <xdr:colOff>819150</xdr:colOff>
      <xdr:row>17</xdr:row>
      <xdr:rowOff>180975</xdr:rowOff>
    </xdr:to>
    <xdr:sp macro="" textlink="">
      <xdr:nvSpPr>
        <xdr:cNvPr id="4" name="Down Arrow 3">
          <a:extLst>
            <a:ext uri="{FF2B5EF4-FFF2-40B4-BE49-F238E27FC236}">
              <a16:creationId xmlns:a16="http://schemas.microsoft.com/office/drawing/2014/main" id="{00000000-0008-0000-0300-000004000000}"/>
            </a:ext>
          </a:extLst>
        </xdr:cNvPr>
        <xdr:cNvSpPr/>
      </xdr:nvSpPr>
      <xdr:spPr>
        <a:xfrm>
          <a:off x="4981575"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5</xdr:col>
      <xdr:colOff>1047750</xdr:colOff>
      <xdr:row>17</xdr:row>
      <xdr:rowOff>19050</xdr:rowOff>
    </xdr:from>
    <xdr:to>
      <xdr:col>5</xdr:col>
      <xdr:colOff>1247775</xdr:colOff>
      <xdr:row>17</xdr:row>
      <xdr:rowOff>180975</xdr:rowOff>
    </xdr:to>
    <xdr:sp macro="" textlink="">
      <xdr:nvSpPr>
        <xdr:cNvPr id="5" name="Down Arrow 4">
          <a:extLst>
            <a:ext uri="{FF2B5EF4-FFF2-40B4-BE49-F238E27FC236}">
              <a16:creationId xmlns:a16="http://schemas.microsoft.com/office/drawing/2014/main" id="{00000000-0008-0000-0300-000005000000}"/>
            </a:ext>
          </a:extLst>
        </xdr:cNvPr>
        <xdr:cNvSpPr/>
      </xdr:nvSpPr>
      <xdr:spPr>
        <a:xfrm>
          <a:off x="7019925"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6</xdr:col>
      <xdr:colOff>400050</xdr:colOff>
      <xdr:row>17</xdr:row>
      <xdr:rowOff>19050</xdr:rowOff>
    </xdr:from>
    <xdr:to>
      <xdr:col>6</xdr:col>
      <xdr:colOff>600075</xdr:colOff>
      <xdr:row>17</xdr:row>
      <xdr:rowOff>180975</xdr:rowOff>
    </xdr:to>
    <xdr:sp macro="" textlink="">
      <xdr:nvSpPr>
        <xdr:cNvPr id="6" name="Down Arrow 5">
          <a:extLst>
            <a:ext uri="{FF2B5EF4-FFF2-40B4-BE49-F238E27FC236}">
              <a16:creationId xmlns:a16="http://schemas.microsoft.com/office/drawing/2014/main" id="{00000000-0008-0000-0300-000006000000}"/>
            </a:ext>
          </a:extLst>
        </xdr:cNvPr>
        <xdr:cNvSpPr/>
      </xdr:nvSpPr>
      <xdr:spPr>
        <a:xfrm>
          <a:off x="8743950"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276225</xdr:colOff>
      <xdr:row>17</xdr:row>
      <xdr:rowOff>19050</xdr:rowOff>
    </xdr:from>
    <xdr:to>
      <xdr:col>7</xdr:col>
      <xdr:colOff>476250</xdr:colOff>
      <xdr:row>17</xdr:row>
      <xdr:rowOff>180975</xdr:rowOff>
    </xdr:to>
    <xdr:sp macro="" textlink="">
      <xdr:nvSpPr>
        <xdr:cNvPr id="7" name="Down Arrow 6">
          <a:extLst>
            <a:ext uri="{FF2B5EF4-FFF2-40B4-BE49-F238E27FC236}">
              <a16:creationId xmlns:a16="http://schemas.microsoft.com/office/drawing/2014/main" id="{00000000-0008-0000-0300-000007000000}"/>
            </a:ext>
          </a:extLst>
        </xdr:cNvPr>
        <xdr:cNvSpPr/>
      </xdr:nvSpPr>
      <xdr:spPr>
        <a:xfrm>
          <a:off x="9705975"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581025</xdr:colOff>
      <xdr:row>17</xdr:row>
      <xdr:rowOff>19050</xdr:rowOff>
    </xdr:from>
    <xdr:to>
      <xdr:col>8</xdr:col>
      <xdr:colOff>781050</xdr:colOff>
      <xdr:row>17</xdr:row>
      <xdr:rowOff>180975</xdr:rowOff>
    </xdr:to>
    <xdr:sp macro="" textlink="">
      <xdr:nvSpPr>
        <xdr:cNvPr id="8" name="Down Arrow 7">
          <a:extLst>
            <a:ext uri="{FF2B5EF4-FFF2-40B4-BE49-F238E27FC236}">
              <a16:creationId xmlns:a16="http://schemas.microsoft.com/office/drawing/2014/main" id="{00000000-0008-0000-0300-000008000000}"/>
            </a:ext>
          </a:extLst>
        </xdr:cNvPr>
        <xdr:cNvSpPr/>
      </xdr:nvSpPr>
      <xdr:spPr>
        <a:xfrm>
          <a:off x="10868025"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638175</xdr:colOff>
      <xdr:row>17</xdr:row>
      <xdr:rowOff>9525</xdr:rowOff>
    </xdr:from>
    <xdr:to>
      <xdr:col>1</xdr:col>
      <xdr:colOff>838200</xdr:colOff>
      <xdr:row>17</xdr:row>
      <xdr:rowOff>171450</xdr:rowOff>
    </xdr:to>
    <xdr:sp macro="" textlink="">
      <xdr:nvSpPr>
        <xdr:cNvPr id="2" name="Down Arrow 1">
          <a:extLst>
            <a:ext uri="{FF2B5EF4-FFF2-40B4-BE49-F238E27FC236}">
              <a16:creationId xmlns:a16="http://schemas.microsoft.com/office/drawing/2014/main" id="{00000000-0008-0000-0500-000002000000}"/>
            </a:ext>
          </a:extLst>
        </xdr:cNvPr>
        <xdr:cNvSpPr/>
      </xdr:nvSpPr>
      <xdr:spPr>
        <a:xfrm>
          <a:off x="904875" y="200025"/>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904875</xdr:colOff>
      <xdr:row>1</xdr:row>
      <xdr:rowOff>0</xdr:rowOff>
    </xdr:from>
    <xdr:to>
      <xdr:col>3</xdr:col>
      <xdr:colOff>1104900</xdr:colOff>
      <xdr:row>17</xdr:row>
      <xdr:rowOff>161925</xdr:rowOff>
    </xdr:to>
    <xdr:sp macro="" textlink="">
      <xdr:nvSpPr>
        <xdr:cNvPr id="3" name="Down Arrow 2">
          <a:extLst>
            <a:ext uri="{FF2B5EF4-FFF2-40B4-BE49-F238E27FC236}">
              <a16:creationId xmlns:a16="http://schemas.microsoft.com/office/drawing/2014/main" id="{00000000-0008-0000-0500-000003000000}"/>
            </a:ext>
          </a:extLst>
        </xdr:cNvPr>
        <xdr:cNvSpPr/>
      </xdr:nvSpPr>
      <xdr:spPr>
        <a:xfrm>
          <a:off x="2981325" y="19050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619125</xdr:colOff>
      <xdr:row>17</xdr:row>
      <xdr:rowOff>19050</xdr:rowOff>
    </xdr:from>
    <xdr:to>
      <xdr:col>4</xdr:col>
      <xdr:colOff>819150</xdr:colOff>
      <xdr:row>17</xdr:row>
      <xdr:rowOff>180975</xdr:rowOff>
    </xdr:to>
    <xdr:sp macro="" textlink="">
      <xdr:nvSpPr>
        <xdr:cNvPr id="4" name="Down Arrow 3">
          <a:extLst>
            <a:ext uri="{FF2B5EF4-FFF2-40B4-BE49-F238E27FC236}">
              <a16:creationId xmlns:a16="http://schemas.microsoft.com/office/drawing/2014/main" id="{00000000-0008-0000-0500-000004000000}"/>
            </a:ext>
          </a:extLst>
        </xdr:cNvPr>
        <xdr:cNvSpPr/>
      </xdr:nvSpPr>
      <xdr:spPr>
        <a:xfrm>
          <a:off x="4933950"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5</xdr:col>
      <xdr:colOff>1047750</xdr:colOff>
      <xdr:row>17</xdr:row>
      <xdr:rowOff>19050</xdr:rowOff>
    </xdr:from>
    <xdr:to>
      <xdr:col>5</xdr:col>
      <xdr:colOff>1247775</xdr:colOff>
      <xdr:row>17</xdr:row>
      <xdr:rowOff>180975</xdr:rowOff>
    </xdr:to>
    <xdr:sp macro="" textlink="">
      <xdr:nvSpPr>
        <xdr:cNvPr id="5" name="Down Arrow 4">
          <a:extLst>
            <a:ext uri="{FF2B5EF4-FFF2-40B4-BE49-F238E27FC236}">
              <a16:creationId xmlns:a16="http://schemas.microsoft.com/office/drawing/2014/main" id="{00000000-0008-0000-0500-000005000000}"/>
            </a:ext>
          </a:extLst>
        </xdr:cNvPr>
        <xdr:cNvSpPr/>
      </xdr:nvSpPr>
      <xdr:spPr>
        <a:xfrm>
          <a:off x="6972300"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6</xdr:col>
      <xdr:colOff>400050</xdr:colOff>
      <xdr:row>17</xdr:row>
      <xdr:rowOff>19050</xdr:rowOff>
    </xdr:from>
    <xdr:to>
      <xdr:col>6</xdr:col>
      <xdr:colOff>600075</xdr:colOff>
      <xdr:row>17</xdr:row>
      <xdr:rowOff>180975</xdr:rowOff>
    </xdr:to>
    <xdr:sp macro="" textlink="">
      <xdr:nvSpPr>
        <xdr:cNvPr id="6" name="Down Arrow 5">
          <a:extLst>
            <a:ext uri="{FF2B5EF4-FFF2-40B4-BE49-F238E27FC236}">
              <a16:creationId xmlns:a16="http://schemas.microsoft.com/office/drawing/2014/main" id="{00000000-0008-0000-0500-000006000000}"/>
            </a:ext>
          </a:extLst>
        </xdr:cNvPr>
        <xdr:cNvSpPr/>
      </xdr:nvSpPr>
      <xdr:spPr>
        <a:xfrm>
          <a:off x="8439150"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276225</xdr:colOff>
      <xdr:row>17</xdr:row>
      <xdr:rowOff>19050</xdr:rowOff>
    </xdr:from>
    <xdr:to>
      <xdr:col>7</xdr:col>
      <xdr:colOff>476250</xdr:colOff>
      <xdr:row>17</xdr:row>
      <xdr:rowOff>180975</xdr:rowOff>
    </xdr:to>
    <xdr:sp macro="" textlink="">
      <xdr:nvSpPr>
        <xdr:cNvPr id="7" name="Down Arrow 6">
          <a:extLst>
            <a:ext uri="{FF2B5EF4-FFF2-40B4-BE49-F238E27FC236}">
              <a16:creationId xmlns:a16="http://schemas.microsoft.com/office/drawing/2014/main" id="{00000000-0008-0000-0500-000007000000}"/>
            </a:ext>
          </a:extLst>
        </xdr:cNvPr>
        <xdr:cNvSpPr/>
      </xdr:nvSpPr>
      <xdr:spPr>
        <a:xfrm>
          <a:off x="9296400"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581025</xdr:colOff>
      <xdr:row>17</xdr:row>
      <xdr:rowOff>19050</xdr:rowOff>
    </xdr:from>
    <xdr:to>
      <xdr:col>8</xdr:col>
      <xdr:colOff>781050</xdr:colOff>
      <xdr:row>17</xdr:row>
      <xdr:rowOff>180975</xdr:rowOff>
    </xdr:to>
    <xdr:sp macro="" textlink="">
      <xdr:nvSpPr>
        <xdr:cNvPr id="8" name="Down Arrow 7">
          <a:extLst>
            <a:ext uri="{FF2B5EF4-FFF2-40B4-BE49-F238E27FC236}">
              <a16:creationId xmlns:a16="http://schemas.microsoft.com/office/drawing/2014/main" id="{00000000-0008-0000-0500-000008000000}"/>
            </a:ext>
          </a:extLst>
        </xdr:cNvPr>
        <xdr:cNvSpPr/>
      </xdr:nvSpPr>
      <xdr:spPr>
        <a:xfrm>
          <a:off x="10410825" y="209550"/>
          <a:ext cx="2000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0" sqref="E20"/>
    </sheetView>
  </sheetViews>
  <sheetFormatPr defaultRowHeight="15" x14ac:dyDescent="0.25"/>
  <cols>
    <col min="5" max="5" width="90.7109375" customWidth="1"/>
  </cols>
  <sheetData>
    <row r="1" spans="5:5" ht="69.95" customHeight="1" x14ac:dyDescent="0.25"/>
    <row r="6" spans="5:5" x14ac:dyDescent="0.25">
      <c r="E6" s="1"/>
    </row>
    <row r="19" spans="3:5" x14ac:dyDescent="0.25">
      <c r="D19" s="115"/>
      <c r="E19" s="132"/>
    </row>
    <row r="20" spans="3:5" ht="26.25" x14ac:dyDescent="0.25">
      <c r="E20" s="134" t="s">
        <v>175</v>
      </c>
    </row>
    <row r="21" spans="3:5" x14ac:dyDescent="0.25">
      <c r="E21" s="135" t="s">
        <v>176</v>
      </c>
    </row>
    <row r="22" spans="3:5" x14ac:dyDescent="0.25">
      <c r="E22" s="136" t="s">
        <v>177</v>
      </c>
    </row>
    <row r="23" spans="3:5" x14ac:dyDescent="0.25">
      <c r="E23" s="12"/>
    </row>
    <row r="24" spans="3:5" ht="90" x14ac:dyDescent="0.25">
      <c r="C24" s="13"/>
      <c r="E24" s="133" t="s">
        <v>168</v>
      </c>
    </row>
    <row r="25" spans="3:5" x14ac:dyDescent="0.25">
      <c r="E25" s="115"/>
    </row>
    <row r="26" spans="3:5" x14ac:dyDescent="0.25">
      <c r="C26" s="13"/>
    </row>
  </sheetData>
  <sheetProtection password="A5A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117"/>
  <sheetViews>
    <sheetView workbookViewId="0">
      <selection activeCell="D27" sqref="D27"/>
    </sheetView>
  </sheetViews>
  <sheetFormatPr defaultRowHeight="15" x14ac:dyDescent="0.25"/>
  <cols>
    <col min="1" max="1" width="2.28515625" style="16" customWidth="1"/>
    <col min="2" max="2" width="5.140625" style="16" customWidth="1"/>
    <col min="3" max="3" width="9.28515625" style="16" customWidth="1"/>
    <col min="4" max="4" width="62.28515625" style="16" customWidth="1"/>
    <col min="5" max="6" width="6.85546875" style="16" customWidth="1"/>
    <col min="7" max="7" width="6.42578125" style="16" customWidth="1"/>
    <col min="8" max="8" width="6.85546875" style="16" customWidth="1"/>
    <col min="9" max="9" width="6.28515625" style="16" customWidth="1"/>
    <col min="10" max="10" width="20" style="16" customWidth="1"/>
    <col min="11" max="12" width="10.5703125" style="16" customWidth="1"/>
    <col min="13" max="13" width="12.7109375" style="16" customWidth="1"/>
    <col min="14" max="14" width="9.140625" style="16"/>
    <col min="16" max="16" width="40.140625" customWidth="1"/>
    <col min="17" max="17" width="19.5703125" customWidth="1"/>
    <col min="19" max="19" width="13.28515625" customWidth="1"/>
    <col min="21" max="23" width="9.140625" style="16"/>
    <col min="24" max="24" width="5" style="16" customWidth="1"/>
    <col min="25" max="25" width="51.7109375" style="16" customWidth="1"/>
    <col min="26" max="26" width="12.7109375" style="16" customWidth="1"/>
    <col min="27" max="27" width="7.7109375" style="18" customWidth="1"/>
    <col min="28" max="28" width="12.7109375" style="19" customWidth="1"/>
    <col min="29" max="29" width="9.85546875" style="19" bestFit="1" customWidth="1"/>
    <col min="30" max="30" width="9.28515625" style="16" bestFit="1" customWidth="1"/>
    <col min="31" max="31" width="9.7109375" style="16" bestFit="1" customWidth="1"/>
    <col min="32" max="33" width="9.28515625" style="16" bestFit="1" customWidth="1"/>
    <col min="34" max="34" width="10.7109375" style="16" customWidth="1"/>
    <col min="35" max="35" width="9.7109375" style="16" bestFit="1" customWidth="1"/>
    <col min="36" max="37" width="9.140625" style="16"/>
    <col min="38" max="38" width="51" style="16" customWidth="1"/>
    <col min="39" max="16384" width="9.140625" style="16"/>
  </cols>
  <sheetData>
    <row r="1" spans="2:38" x14ac:dyDescent="0.25">
      <c r="Y1" s="17"/>
    </row>
    <row r="2" spans="2:38" ht="15.75" x14ac:dyDescent="0.25">
      <c r="D2" s="20" t="s">
        <v>55</v>
      </c>
      <c r="P2" s="20" t="s">
        <v>56</v>
      </c>
      <c r="X2" s="17"/>
      <c r="Y2" s="20" t="s">
        <v>57</v>
      </c>
      <c r="Z2" s="21"/>
      <c r="AA2" s="22"/>
      <c r="AB2" s="23"/>
      <c r="AC2" s="21"/>
      <c r="AD2" s="24"/>
      <c r="AE2" s="17"/>
      <c r="AF2" s="17"/>
      <c r="AG2" s="17"/>
      <c r="AH2" s="17"/>
      <c r="AI2" s="17"/>
      <c r="AL2" s="20" t="s">
        <v>58</v>
      </c>
    </row>
    <row r="3" spans="2:38" ht="43.5" customHeight="1" x14ac:dyDescent="0.25">
      <c r="D3" s="25" t="s">
        <v>54</v>
      </c>
      <c r="X3" s="26"/>
      <c r="Y3" s="27" t="s">
        <v>59</v>
      </c>
      <c r="Z3" s="28"/>
      <c r="AA3" s="22"/>
      <c r="AB3" s="29"/>
      <c r="AC3" s="29"/>
      <c r="AD3" s="28"/>
      <c r="AE3" s="28"/>
      <c r="AF3" s="28"/>
      <c r="AG3" s="28"/>
      <c r="AH3" s="28"/>
      <c r="AI3" s="28"/>
    </row>
    <row r="4" spans="2:38" x14ac:dyDescent="0.25">
      <c r="D4" s="30"/>
      <c r="P4" s="31" t="s">
        <v>60</v>
      </c>
      <c r="Q4" s="9" t="s">
        <v>61</v>
      </c>
      <c r="R4" s="32"/>
      <c r="X4" s="33"/>
      <c r="Y4" s="33"/>
      <c r="Z4" s="17"/>
      <c r="AA4" s="22"/>
      <c r="AB4" s="29"/>
      <c r="AC4" s="29"/>
      <c r="AD4" s="17"/>
      <c r="AE4" s="17"/>
      <c r="AF4" s="17"/>
      <c r="AG4" s="17"/>
      <c r="AH4" s="17"/>
      <c r="AI4" s="17"/>
    </row>
    <row r="5" spans="2:38" x14ac:dyDescent="0.25">
      <c r="B5" s="34"/>
      <c r="C5" s="34"/>
      <c r="D5" s="20" t="s">
        <v>55</v>
      </c>
      <c r="E5" s="34"/>
      <c r="F5" s="34"/>
      <c r="G5" s="34"/>
      <c r="H5" s="34"/>
      <c r="I5" s="34"/>
      <c r="J5" s="34"/>
      <c r="K5" s="34"/>
      <c r="L5" s="34"/>
      <c r="M5" s="34"/>
      <c r="P5" s="31" t="s">
        <v>62</v>
      </c>
      <c r="Q5" s="10">
        <v>0</v>
      </c>
      <c r="R5" s="32" t="s">
        <v>63</v>
      </c>
      <c r="X5" s="33"/>
      <c r="Y5" s="35" t="s">
        <v>64</v>
      </c>
      <c r="Z5" s="17"/>
      <c r="AA5" s="22"/>
      <c r="AB5" s="36" t="s">
        <v>65</v>
      </c>
      <c r="AC5" s="29" t="s">
        <v>66</v>
      </c>
      <c r="AD5" s="17"/>
      <c r="AE5" s="17"/>
      <c r="AF5" s="17"/>
      <c r="AG5" s="17"/>
      <c r="AH5" s="17"/>
      <c r="AI5" s="17"/>
    </row>
    <row r="6" spans="2:38" ht="15" customHeight="1" x14ac:dyDescent="0.25">
      <c r="B6" s="34"/>
      <c r="C6" s="37"/>
      <c r="D6" s="38" t="s">
        <v>136</v>
      </c>
      <c r="E6" s="39"/>
      <c r="F6" s="34"/>
      <c r="G6" s="34"/>
      <c r="H6" s="34"/>
      <c r="I6" s="34"/>
      <c r="J6" s="34"/>
      <c r="K6" s="34"/>
      <c r="L6" s="34"/>
      <c r="M6" s="34"/>
      <c r="P6" s="32" t="s">
        <v>67</v>
      </c>
      <c r="Q6" s="9">
        <v>0</v>
      </c>
      <c r="R6" s="32" t="s">
        <v>68</v>
      </c>
      <c r="X6" s="33"/>
      <c r="Y6" s="40" t="s">
        <v>69</v>
      </c>
      <c r="Z6" s="41"/>
      <c r="AA6" s="22"/>
      <c r="AB6" s="29"/>
      <c r="AC6" s="29"/>
      <c r="AD6" s="17"/>
      <c r="AE6" s="17"/>
      <c r="AF6" s="17"/>
      <c r="AG6" s="17"/>
      <c r="AH6" s="17"/>
      <c r="AI6" s="17"/>
    </row>
    <row r="7" spans="2:38" ht="15" customHeight="1" x14ac:dyDescent="0.25">
      <c r="B7" s="34"/>
      <c r="C7" s="37"/>
      <c r="D7" s="42" t="s">
        <v>70</v>
      </c>
      <c r="E7" s="39"/>
      <c r="F7" s="37"/>
      <c r="G7" s="34"/>
      <c r="H7" s="34"/>
      <c r="I7" s="34"/>
      <c r="J7" s="34"/>
      <c r="K7" s="34"/>
      <c r="L7" s="34"/>
      <c r="M7" s="43"/>
      <c r="P7" s="31" t="s">
        <v>71</v>
      </c>
      <c r="Q7" s="9">
        <v>0</v>
      </c>
      <c r="R7" s="32" t="s">
        <v>72</v>
      </c>
      <c r="X7" s="33"/>
      <c r="Y7" s="40" t="s">
        <v>73</v>
      </c>
      <c r="Z7" s="41"/>
      <c r="AA7" s="22"/>
      <c r="AB7" s="44" t="s">
        <v>74</v>
      </c>
      <c r="AC7" s="45"/>
      <c r="AD7" s="46"/>
      <c r="AE7" s="46"/>
      <c r="AF7" s="46"/>
      <c r="AG7" s="46"/>
      <c r="AH7" s="46"/>
      <c r="AI7" s="47">
        <v>0</v>
      </c>
    </row>
    <row r="8" spans="2:38" x14ac:dyDescent="0.25">
      <c r="B8" s="48" t="s">
        <v>75</v>
      </c>
      <c r="C8" s="49"/>
      <c r="D8" s="50"/>
      <c r="E8" s="48"/>
      <c r="F8" s="37"/>
      <c r="G8" s="34"/>
      <c r="H8" s="34"/>
      <c r="I8" s="34"/>
      <c r="J8" s="43" t="s">
        <v>76</v>
      </c>
      <c r="K8" s="34"/>
      <c r="L8" s="34"/>
      <c r="M8" s="43"/>
      <c r="P8" s="31" t="s">
        <v>77</v>
      </c>
      <c r="Q8" s="51" t="str">
        <f>IF(Q7=0,"",(Q7*1000000)/(Q6*Q5))</f>
        <v/>
      </c>
      <c r="R8" s="32" t="s">
        <v>78</v>
      </c>
      <c r="X8" s="33"/>
      <c r="Y8" s="40" t="s">
        <v>79</v>
      </c>
      <c r="Z8" s="41"/>
      <c r="AA8" s="22"/>
      <c r="AB8" s="52"/>
      <c r="AC8" s="53"/>
      <c r="AD8" s="53"/>
      <c r="AE8" s="53"/>
      <c r="AF8" s="53"/>
      <c r="AG8" s="54"/>
      <c r="AH8" s="55" t="s">
        <v>80</v>
      </c>
      <c r="AI8" s="56"/>
    </row>
    <row r="9" spans="2:38" x14ac:dyDescent="0.25">
      <c r="B9" s="48" t="s">
        <v>75</v>
      </c>
      <c r="C9" s="49"/>
      <c r="D9" s="50"/>
      <c r="E9" s="48"/>
      <c r="F9" s="37"/>
      <c r="G9" s="34"/>
      <c r="H9" s="34"/>
      <c r="I9" s="34"/>
      <c r="J9" s="57">
        <f>J11/24</f>
        <v>0</v>
      </c>
      <c r="K9" s="34"/>
      <c r="L9" s="34"/>
      <c r="M9" s="43"/>
      <c r="P9" s="58" t="s">
        <v>81</v>
      </c>
      <c r="Q9" s="59" t="str">
        <f>IF(Q5=0,"",(IF((Q7/1000000)&gt;0.933199,0,IF((Q7/1000000)&gt;0.5,1.5-ABS(NORMSINV(Q7/1000000)),ABS(NORMSINV(Q7/1000000))+1.5))))</f>
        <v/>
      </c>
      <c r="R9" s="5" t="s">
        <v>78</v>
      </c>
      <c r="X9" s="33"/>
      <c r="Y9" s="40" t="s">
        <v>82</v>
      </c>
      <c r="Z9" s="41"/>
      <c r="AA9" s="22"/>
      <c r="AB9" s="60"/>
      <c r="AC9" s="61"/>
      <c r="AD9" s="61"/>
      <c r="AE9" s="61"/>
      <c r="AF9" s="61"/>
      <c r="AG9" s="62"/>
      <c r="AH9" s="63"/>
      <c r="AI9" s="64"/>
    </row>
    <row r="10" spans="2:38" x14ac:dyDescent="0.25">
      <c r="B10" s="48" t="s">
        <v>75</v>
      </c>
      <c r="C10" s="49"/>
      <c r="D10" s="50"/>
      <c r="E10" s="48"/>
      <c r="F10" s="37"/>
      <c r="G10" s="34"/>
      <c r="H10" s="34"/>
      <c r="I10" s="34"/>
      <c r="J10" s="43" t="s">
        <v>83</v>
      </c>
      <c r="K10" s="65" t="s">
        <v>84</v>
      </c>
      <c r="L10" s="65" t="s">
        <v>85</v>
      </c>
      <c r="M10" s="43" t="s">
        <v>86</v>
      </c>
      <c r="X10" s="33"/>
      <c r="Y10" s="40" t="s">
        <v>87</v>
      </c>
      <c r="Z10" s="66">
        <f>AC67</f>
        <v>0</v>
      </c>
      <c r="AA10" s="22"/>
      <c r="AB10" s="44" t="s">
        <v>88</v>
      </c>
      <c r="AC10" s="67"/>
      <c r="AD10" s="68"/>
      <c r="AE10" s="68"/>
      <c r="AF10" s="68"/>
      <c r="AG10" s="68"/>
      <c r="AH10" s="68"/>
      <c r="AI10" s="47">
        <v>0</v>
      </c>
    </row>
    <row r="11" spans="2:38" x14ac:dyDescent="0.25">
      <c r="B11" s="48"/>
      <c r="C11" s="69" t="s">
        <v>89</v>
      </c>
      <c r="D11" s="50"/>
      <c r="E11" s="48"/>
      <c r="F11" s="37"/>
      <c r="G11" s="70">
        <f>SUM(G14:G114)</f>
        <v>0</v>
      </c>
      <c r="H11" s="70">
        <f>SUM(H14:H114)</f>
        <v>0</v>
      </c>
      <c r="I11" s="70">
        <f>SUM(I14:I114)</f>
        <v>0</v>
      </c>
      <c r="J11" s="71">
        <f>+G11+H11+I11</f>
        <v>0</v>
      </c>
      <c r="K11" s="72" t="s">
        <v>90</v>
      </c>
      <c r="L11" s="72" t="s">
        <v>90</v>
      </c>
      <c r="M11" s="73">
        <f>M115</f>
        <v>0</v>
      </c>
      <c r="X11" s="33"/>
      <c r="Y11" s="40" t="s">
        <v>91</v>
      </c>
      <c r="Z11" s="74"/>
      <c r="AA11" s="22"/>
      <c r="AB11" s="63"/>
      <c r="AC11" s="75"/>
      <c r="AD11" s="75"/>
      <c r="AE11" s="75"/>
      <c r="AF11" s="75"/>
      <c r="AG11" s="64"/>
      <c r="AH11" s="76" t="s">
        <v>80</v>
      </c>
      <c r="AI11" s="56"/>
    </row>
    <row r="12" spans="2:38" x14ac:dyDescent="0.25">
      <c r="B12" s="48"/>
      <c r="C12" s="69" t="s">
        <v>89</v>
      </c>
      <c r="D12" s="42"/>
      <c r="E12" s="43" t="s">
        <v>92</v>
      </c>
      <c r="F12" s="43" t="s">
        <v>93</v>
      </c>
      <c r="G12" s="43" t="s">
        <v>94</v>
      </c>
      <c r="H12" s="43" t="s">
        <v>94</v>
      </c>
      <c r="I12" s="43" t="s">
        <v>94</v>
      </c>
      <c r="J12" s="77" t="s">
        <v>95</v>
      </c>
      <c r="K12" s="72" t="s">
        <v>96</v>
      </c>
      <c r="L12" s="72" t="s">
        <v>96</v>
      </c>
      <c r="M12" s="43"/>
      <c r="P12" s="78" t="s">
        <v>97</v>
      </c>
      <c r="Q12" s="78" t="s">
        <v>98</v>
      </c>
      <c r="R12" s="79" t="s">
        <v>99</v>
      </c>
      <c r="S12" s="79" t="s">
        <v>100</v>
      </c>
      <c r="X12" s="33"/>
      <c r="Y12" s="33"/>
      <c r="Z12" s="17"/>
      <c r="AA12" s="22"/>
      <c r="AB12" s="29"/>
      <c r="AC12" s="29"/>
      <c r="AD12" s="17"/>
      <c r="AE12" s="17"/>
      <c r="AF12" s="17"/>
      <c r="AG12" s="17"/>
      <c r="AH12" s="17"/>
      <c r="AI12" s="17"/>
    </row>
    <row r="13" spans="2:38" x14ac:dyDescent="0.25">
      <c r="B13" s="43" t="s">
        <v>101</v>
      </c>
      <c r="C13" s="43" t="s">
        <v>102</v>
      </c>
      <c r="D13" s="43" t="s">
        <v>103</v>
      </c>
      <c r="E13" s="43" t="s">
        <v>104</v>
      </c>
      <c r="F13" s="43" t="s">
        <v>104</v>
      </c>
      <c r="G13" s="43" t="s">
        <v>105</v>
      </c>
      <c r="H13" s="43" t="s">
        <v>106</v>
      </c>
      <c r="I13" s="43" t="s">
        <v>107</v>
      </c>
      <c r="J13" s="80" t="s">
        <v>108</v>
      </c>
      <c r="K13" s="65" t="s">
        <v>109</v>
      </c>
      <c r="L13" s="65" t="s">
        <v>110</v>
      </c>
      <c r="M13" s="65" t="s">
        <v>111</v>
      </c>
      <c r="O13">
        <v>1</v>
      </c>
      <c r="P13" s="81"/>
      <c r="Q13" s="81"/>
      <c r="R13" s="82"/>
      <c r="S13" s="83" t="str">
        <f>IF(P13=0,"",(R13/$R$39))</f>
        <v/>
      </c>
      <c r="X13" s="84"/>
      <c r="Y13" s="84"/>
      <c r="Z13" s="85" t="s">
        <v>112</v>
      </c>
      <c r="AA13" s="86" t="s">
        <v>113</v>
      </c>
      <c r="AB13" s="87" t="s">
        <v>85</v>
      </c>
      <c r="AC13" s="87" t="s">
        <v>114</v>
      </c>
      <c r="AD13" s="85" t="s">
        <v>115</v>
      </c>
      <c r="AE13" s="85" t="s">
        <v>115</v>
      </c>
      <c r="AF13" s="85" t="s">
        <v>116</v>
      </c>
      <c r="AG13" s="85" t="s">
        <v>116</v>
      </c>
      <c r="AH13" s="85" t="s">
        <v>116</v>
      </c>
      <c r="AI13" s="85" t="s">
        <v>117</v>
      </c>
    </row>
    <row r="14" spans="2:38" x14ac:dyDescent="0.25">
      <c r="B14" s="88">
        <v>0</v>
      </c>
      <c r="C14" s="89"/>
      <c r="D14" s="90"/>
      <c r="E14" s="89"/>
      <c r="F14" s="89"/>
      <c r="G14" s="91"/>
      <c r="H14" s="91"/>
      <c r="I14" s="91"/>
      <c r="J14" s="91"/>
      <c r="K14" s="92">
        <f t="shared" ref="K14:K77" si="0">G14</f>
        <v>0</v>
      </c>
      <c r="L14" s="93">
        <v>0</v>
      </c>
      <c r="M14" s="94">
        <f t="shared" ref="M14:M77" si="1">IF(K14=0,+L14,(K14*L14))</f>
        <v>0</v>
      </c>
      <c r="O14">
        <f>O13+1</f>
        <v>2</v>
      </c>
      <c r="P14" s="81"/>
      <c r="Q14" s="81"/>
      <c r="R14" s="82"/>
      <c r="S14" s="83" t="str">
        <f t="shared" ref="S14:S37" si="2">IF(P14=0,"",(R14/$R$39))</f>
        <v/>
      </c>
      <c r="X14" s="84"/>
      <c r="Y14" s="84"/>
      <c r="Z14" s="85" t="s">
        <v>118</v>
      </c>
      <c r="AA14" s="86" t="s">
        <v>119</v>
      </c>
      <c r="AB14" s="87" t="s">
        <v>90</v>
      </c>
      <c r="AC14" s="87" t="s">
        <v>120</v>
      </c>
      <c r="AD14" s="85" t="s">
        <v>121</v>
      </c>
      <c r="AE14" s="85" t="s">
        <v>122</v>
      </c>
      <c r="AF14" s="85" t="s">
        <v>122</v>
      </c>
      <c r="AG14" s="85" t="s">
        <v>123</v>
      </c>
      <c r="AH14" s="85" t="s">
        <v>124</v>
      </c>
      <c r="AI14" s="85" t="s">
        <v>121</v>
      </c>
    </row>
    <row r="15" spans="2:38" x14ac:dyDescent="0.25">
      <c r="B15" s="88">
        <v>1</v>
      </c>
      <c r="C15" s="89"/>
      <c r="D15" s="130" t="s">
        <v>137</v>
      </c>
      <c r="E15" s="89"/>
      <c r="F15" s="89"/>
      <c r="G15" s="95"/>
      <c r="H15" s="95"/>
      <c r="I15" s="95"/>
      <c r="J15" s="91"/>
      <c r="K15" s="92">
        <f t="shared" si="0"/>
        <v>0</v>
      </c>
      <c r="L15" s="93">
        <v>0</v>
      </c>
      <c r="M15" s="94">
        <f t="shared" si="1"/>
        <v>0</v>
      </c>
      <c r="O15">
        <f t="shared" ref="O15:O37" si="3">O14+1</f>
        <v>3</v>
      </c>
      <c r="P15" s="81"/>
      <c r="Q15" s="81"/>
      <c r="R15" s="82"/>
      <c r="S15" s="83" t="str">
        <f t="shared" si="2"/>
        <v/>
      </c>
      <c r="X15" s="84"/>
      <c r="Y15" s="17"/>
      <c r="Z15" s="85" t="s">
        <v>125</v>
      </c>
      <c r="AA15" s="86" t="s">
        <v>114</v>
      </c>
      <c r="AB15" s="87" t="s">
        <v>96</v>
      </c>
      <c r="AC15" s="87" t="s">
        <v>96</v>
      </c>
      <c r="AD15" s="85" t="s">
        <v>126</v>
      </c>
      <c r="AE15" s="85" t="s">
        <v>121</v>
      </c>
      <c r="AF15" s="85" t="s">
        <v>121</v>
      </c>
      <c r="AG15" s="85" t="s">
        <v>121</v>
      </c>
      <c r="AH15" s="85" t="s">
        <v>127</v>
      </c>
      <c r="AI15" s="85" t="s">
        <v>128</v>
      </c>
    </row>
    <row r="16" spans="2:38" x14ac:dyDescent="0.25">
      <c r="B16" s="88">
        <f>B15+1</f>
        <v>2</v>
      </c>
      <c r="C16" s="89"/>
      <c r="D16" s="130" t="s">
        <v>141</v>
      </c>
      <c r="E16" s="89"/>
      <c r="F16" s="89"/>
      <c r="G16" s="95"/>
      <c r="H16" s="95"/>
      <c r="I16" s="95"/>
      <c r="J16" s="91"/>
      <c r="K16" s="92">
        <f t="shared" si="0"/>
        <v>0</v>
      </c>
      <c r="L16" s="93">
        <v>0</v>
      </c>
      <c r="M16" s="94">
        <f t="shared" si="1"/>
        <v>0</v>
      </c>
      <c r="O16">
        <f t="shared" si="3"/>
        <v>4</v>
      </c>
      <c r="P16" s="81"/>
      <c r="Q16" s="81"/>
      <c r="R16" s="82"/>
      <c r="S16" s="83" t="str">
        <f t="shared" si="2"/>
        <v/>
      </c>
      <c r="X16" s="84" t="s">
        <v>115</v>
      </c>
      <c r="Y16" s="35" t="s">
        <v>129</v>
      </c>
      <c r="Z16" s="85" t="s">
        <v>110</v>
      </c>
      <c r="AA16" s="85" t="s">
        <v>110</v>
      </c>
      <c r="AB16" s="85" t="s">
        <v>110</v>
      </c>
      <c r="AC16" s="87" t="s">
        <v>130</v>
      </c>
      <c r="AD16" s="85" t="s">
        <v>110</v>
      </c>
      <c r="AE16" s="85" t="s">
        <v>110</v>
      </c>
      <c r="AF16" s="85" t="s">
        <v>130</v>
      </c>
      <c r="AG16" s="85" t="s">
        <v>130</v>
      </c>
      <c r="AH16" s="85" t="s">
        <v>130</v>
      </c>
      <c r="AI16" s="85" t="s">
        <v>110</v>
      </c>
    </row>
    <row r="17" spans="2:35" ht="15.75" customHeight="1" x14ac:dyDescent="0.25">
      <c r="B17" s="88">
        <f t="shared" ref="B17:B80" si="4">B16+1</f>
        <v>3</v>
      </c>
      <c r="C17" s="89"/>
      <c r="D17" s="130" t="s">
        <v>139</v>
      </c>
      <c r="E17" s="89"/>
      <c r="F17" s="89"/>
      <c r="G17" s="95"/>
      <c r="H17" s="95"/>
      <c r="I17" s="95"/>
      <c r="J17" s="91"/>
      <c r="K17" s="92">
        <f t="shared" si="0"/>
        <v>0</v>
      </c>
      <c r="L17" s="93">
        <v>0</v>
      </c>
      <c r="M17" s="94">
        <f t="shared" si="1"/>
        <v>0</v>
      </c>
      <c r="O17">
        <f t="shared" si="3"/>
        <v>5</v>
      </c>
      <c r="P17" s="81"/>
      <c r="Q17" s="81"/>
      <c r="R17" s="82"/>
      <c r="S17" s="83" t="str">
        <f t="shared" si="2"/>
        <v/>
      </c>
      <c r="X17" s="96">
        <v>1</v>
      </c>
      <c r="Y17" s="97"/>
      <c r="Z17" s="98"/>
      <c r="AA17" s="99"/>
      <c r="AB17" s="100"/>
      <c r="AC17" s="101">
        <f>IF(AA17=0,+AB17,(AA17*AB17))</f>
        <v>0</v>
      </c>
      <c r="AD17" s="102"/>
      <c r="AE17" s="103"/>
      <c r="AF17" s="104" t="str">
        <f>IF(AC17=0,"",+AC17/$AC$67)</f>
        <v/>
      </c>
      <c r="AG17" s="104" t="str">
        <f>IF(AD17=0,"",SUM(AC17*AD17)/$AC$67)</f>
        <v/>
      </c>
      <c r="AH17" s="105">
        <f>AC17</f>
        <v>0</v>
      </c>
      <c r="AI17" s="103"/>
    </row>
    <row r="18" spans="2:35" x14ac:dyDescent="0.25">
      <c r="B18" s="88">
        <f t="shared" si="4"/>
        <v>4</v>
      </c>
      <c r="C18" s="89"/>
      <c r="D18" s="130" t="s">
        <v>142</v>
      </c>
      <c r="E18" s="89"/>
      <c r="F18" s="89"/>
      <c r="G18" s="95"/>
      <c r="H18" s="95"/>
      <c r="I18" s="95"/>
      <c r="J18" s="91"/>
      <c r="K18" s="92">
        <f t="shared" si="0"/>
        <v>0</v>
      </c>
      <c r="L18" s="93">
        <v>0</v>
      </c>
      <c r="M18" s="94">
        <f t="shared" si="1"/>
        <v>0</v>
      </c>
      <c r="O18">
        <f t="shared" si="3"/>
        <v>6</v>
      </c>
      <c r="P18" s="81"/>
      <c r="Q18" s="81"/>
      <c r="R18" s="82"/>
      <c r="S18" s="83" t="str">
        <f t="shared" si="2"/>
        <v/>
      </c>
      <c r="X18" s="96">
        <f>X17+1</f>
        <v>2</v>
      </c>
      <c r="Y18" s="97"/>
      <c r="Z18" s="98"/>
      <c r="AA18" s="99"/>
      <c r="AB18" s="100"/>
      <c r="AC18" s="101">
        <f t="shared" ref="AC18:AC66" si="5">IF(AA18=0,+AB18,(AA18*AB18))</f>
        <v>0</v>
      </c>
      <c r="AD18" s="102"/>
      <c r="AE18" s="103"/>
      <c r="AF18" s="104" t="str">
        <f>IF(AC18=0,"",(+AC18/$AC$67)+AF17)</f>
        <v/>
      </c>
      <c r="AG18" s="104" t="str">
        <f>IF(AD18=0,"",(SUM(AC18*AD18)/$AC$67)+AG17)</f>
        <v/>
      </c>
      <c r="AH18" s="105">
        <f>AH17+AC18</f>
        <v>0</v>
      </c>
      <c r="AI18" s="103"/>
    </row>
    <row r="19" spans="2:35" x14ac:dyDescent="0.25">
      <c r="B19" s="88">
        <f t="shared" si="4"/>
        <v>5</v>
      </c>
      <c r="C19" s="89"/>
      <c r="D19" s="130" t="s">
        <v>143</v>
      </c>
      <c r="E19" s="89"/>
      <c r="F19" s="89"/>
      <c r="G19" s="95"/>
      <c r="H19" s="95"/>
      <c r="I19" s="95"/>
      <c r="J19" s="91"/>
      <c r="K19" s="92">
        <f t="shared" si="0"/>
        <v>0</v>
      </c>
      <c r="L19" s="93">
        <v>0</v>
      </c>
      <c r="M19" s="94">
        <f t="shared" si="1"/>
        <v>0</v>
      </c>
      <c r="O19">
        <f t="shared" si="3"/>
        <v>7</v>
      </c>
      <c r="P19" s="81"/>
      <c r="Q19" s="81"/>
      <c r="R19" s="82"/>
      <c r="S19" s="83" t="str">
        <f t="shared" si="2"/>
        <v/>
      </c>
      <c r="X19" s="96">
        <f t="shared" ref="X19:X66" si="6">X18+1</f>
        <v>3</v>
      </c>
      <c r="Y19" s="97"/>
      <c r="Z19" s="98"/>
      <c r="AA19" s="99"/>
      <c r="AB19" s="100"/>
      <c r="AC19" s="101">
        <f t="shared" si="5"/>
        <v>0</v>
      </c>
      <c r="AD19" s="102"/>
      <c r="AE19" s="103"/>
      <c r="AF19" s="104" t="str">
        <f>IF(AC19=0,"",(+AC19/$AC$67)+AF18)</f>
        <v/>
      </c>
      <c r="AG19" s="104" t="str">
        <f t="shared" ref="AG19:AG66" si="7">IF(AD19=0,"",(SUM(AC19*AD19)/$AC$67)+AG18)</f>
        <v/>
      </c>
      <c r="AH19" s="105">
        <f t="shared" ref="AH19:AH66" si="8">AH18+AC19</f>
        <v>0</v>
      </c>
      <c r="AI19" s="103"/>
    </row>
    <row r="20" spans="2:35" x14ac:dyDescent="0.25">
      <c r="B20" s="88">
        <f t="shared" si="4"/>
        <v>6</v>
      </c>
      <c r="C20" s="89"/>
      <c r="D20" s="130" t="s">
        <v>140</v>
      </c>
      <c r="E20" s="89"/>
      <c r="F20" s="89"/>
      <c r="G20" s="95"/>
      <c r="H20" s="95"/>
      <c r="I20" s="95"/>
      <c r="J20" s="91"/>
      <c r="K20" s="92">
        <f t="shared" si="0"/>
        <v>0</v>
      </c>
      <c r="L20" s="93">
        <v>0</v>
      </c>
      <c r="M20" s="94">
        <f t="shared" si="1"/>
        <v>0</v>
      </c>
      <c r="O20">
        <f t="shared" si="3"/>
        <v>8</v>
      </c>
      <c r="P20" s="81"/>
      <c r="Q20" s="81"/>
      <c r="R20" s="82"/>
      <c r="S20" s="83" t="str">
        <f t="shared" si="2"/>
        <v/>
      </c>
      <c r="X20" s="96">
        <f t="shared" si="6"/>
        <v>4</v>
      </c>
      <c r="Y20" s="97"/>
      <c r="Z20" s="98"/>
      <c r="AA20" s="99"/>
      <c r="AB20" s="100"/>
      <c r="AC20" s="101">
        <f t="shared" si="5"/>
        <v>0</v>
      </c>
      <c r="AD20" s="102"/>
      <c r="AE20" s="103"/>
      <c r="AF20" s="104" t="str">
        <f t="shared" ref="AF20:AF66" si="9">IF(AC20=0,"",(+AC20/$AC$67)+AF19)</f>
        <v/>
      </c>
      <c r="AG20" s="104" t="str">
        <f t="shared" si="7"/>
        <v/>
      </c>
      <c r="AH20" s="105">
        <f t="shared" si="8"/>
        <v>0</v>
      </c>
      <c r="AI20" s="103"/>
    </row>
    <row r="21" spans="2:35" x14ac:dyDescent="0.25">
      <c r="B21" s="88">
        <f t="shared" si="4"/>
        <v>7</v>
      </c>
      <c r="C21" s="89"/>
      <c r="D21" s="130" t="s">
        <v>138</v>
      </c>
      <c r="E21" s="89"/>
      <c r="F21" s="89"/>
      <c r="G21" s="95"/>
      <c r="H21" s="95"/>
      <c r="I21" s="95"/>
      <c r="J21" s="91"/>
      <c r="K21" s="92">
        <f t="shared" si="0"/>
        <v>0</v>
      </c>
      <c r="L21" s="93">
        <v>0</v>
      </c>
      <c r="M21" s="94">
        <f t="shared" si="1"/>
        <v>0</v>
      </c>
      <c r="O21">
        <f t="shared" si="3"/>
        <v>9</v>
      </c>
      <c r="P21" s="81"/>
      <c r="Q21" s="81"/>
      <c r="R21" s="82"/>
      <c r="S21" s="83" t="str">
        <f t="shared" si="2"/>
        <v/>
      </c>
      <c r="X21" s="96">
        <f t="shared" si="6"/>
        <v>5</v>
      </c>
      <c r="Y21" s="97"/>
      <c r="Z21" s="98"/>
      <c r="AA21" s="99"/>
      <c r="AB21" s="100"/>
      <c r="AC21" s="101">
        <f t="shared" si="5"/>
        <v>0</v>
      </c>
      <c r="AD21" s="102"/>
      <c r="AE21" s="103"/>
      <c r="AF21" s="104" t="str">
        <f t="shared" si="9"/>
        <v/>
      </c>
      <c r="AG21" s="104" t="str">
        <f t="shared" si="7"/>
        <v/>
      </c>
      <c r="AH21" s="105">
        <f t="shared" si="8"/>
        <v>0</v>
      </c>
      <c r="AI21" s="103"/>
    </row>
    <row r="22" spans="2:35" ht="24" x14ac:dyDescent="0.25">
      <c r="B22" s="88">
        <f t="shared" si="4"/>
        <v>8</v>
      </c>
      <c r="C22" s="89"/>
      <c r="D22" s="130" t="s">
        <v>144</v>
      </c>
      <c r="E22" s="89"/>
      <c r="F22" s="89"/>
      <c r="G22" s="95"/>
      <c r="H22" s="95"/>
      <c r="I22" s="95"/>
      <c r="J22" s="91"/>
      <c r="K22" s="92">
        <f t="shared" si="0"/>
        <v>0</v>
      </c>
      <c r="L22" s="93">
        <v>0</v>
      </c>
      <c r="M22" s="94">
        <f t="shared" si="1"/>
        <v>0</v>
      </c>
      <c r="O22">
        <f t="shared" si="3"/>
        <v>10</v>
      </c>
      <c r="P22" s="81"/>
      <c r="Q22" s="81"/>
      <c r="R22" s="82"/>
      <c r="S22" s="83" t="str">
        <f t="shared" si="2"/>
        <v/>
      </c>
      <c r="X22" s="96">
        <f t="shared" si="6"/>
        <v>6</v>
      </c>
      <c r="Y22" s="97"/>
      <c r="Z22" s="98"/>
      <c r="AA22" s="99"/>
      <c r="AB22" s="100"/>
      <c r="AC22" s="101">
        <f t="shared" si="5"/>
        <v>0</v>
      </c>
      <c r="AD22" s="102"/>
      <c r="AE22" s="103"/>
      <c r="AF22" s="104" t="str">
        <f t="shared" si="9"/>
        <v/>
      </c>
      <c r="AG22" s="104" t="str">
        <f t="shared" si="7"/>
        <v/>
      </c>
      <c r="AH22" s="105">
        <f t="shared" si="8"/>
        <v>0</v>
      </c>
      <c r="AI22" s="103"/>
    </row>
    <row r="23" spans="2:35" ht="24" x14ac:dyDescent="0.25">
      <c r="B23" s="88">
        <f t="shared" si="4"/>
        <v>9</v>
      </c>
      <c r="C23" s="89"/>
      <c r="D23" s="130" t="s">
        <v>145</v>
      </c>
      <c r="E23" s="89"/>
      <c r="F23" s="89"/>
      <c r="G23" s="95"/>
      <c r="H23" s="95"/>
      <c r="I23" s="95"/>
      <c r="J23" s="91"/>
      <c r="K23" s="92">
        <f t="shared" si="0"/>
        <v>0</v>
      </c>
      <c r="L23" s="93">
        <v>0</v>
      </c>
      <c r="M23" s="94">
        <f t="shared" si="1"/>
        <v>0</v>
      </c>
      <c r="O23">
        <f t="shared" si="3"/>
        <v>11</v>
      </c>
      <c r="P23" s="81"/>
      <c r="Q23" s="81"/>
      <c r="R23" s="82"/>
      <c r="S23" s="83" t="str">
        <f t="shared" si="2"/>
        <v/>
      </c>
      <c r="X23" s="96">
        <f t="shared" si="6"/>
        <v>7</v>
      </c>
      <c r="Y23" s="97"/>
      <c r="Z23" s="98"/>
      <c r="AA23" s="99"/>
      <c r="AB23" s="100"/>
      <c r="AC23" s="101">
        <f t="shared" si="5"/>
        <v>0</v>
      </c>
      <c r="AD23" s="102"/>
      <c r="AE23" s="103"/>
      <c r="AF23" s="104" t="str">
        <f t="shared" si="9"/>
        <v/>
      </c>
      <c r="AG23" s="104" t="str">
        <f t="shared" si="7"/>
        <v/>
      </c>
      <c r="AH23" s="105">
        <f t="shared" si="8"/>
        <v>0</v>
      </c>
      <c r="AI23" s="103"/>
    </row>
    <row r="24" spans="2:35" x14ac:dyDescent="0.25">
      <c r="B24" s="88">
        <f t="shared" si="4"/>
        <v>10</v>
      </c>
      <c r="C24" s="89"/>
      <c r="D24" s="130" t="s">
        <v>146</v>
      </c>
      <c r="E24" s="89"/>
      <c r="F24" s="89"/>
      <c r="G24" s="95"/>
      <c r="H24" s="95"/>
      <c r="I24" s="95"/>
      <c r="J24" s="91"/>
      <c r="K24" s="92">
        <f t="shared" si="0"/>
        <v>0</v>
      </c>
      <c r="L24" s="93">
        <v>0</v>
      </c>
      <c r="M24" s="94">
        <f t="shared" si="1"/>
        <v>0</v>
      </c>
      <c r="O24">
        <f t="shared" si="3"/>
        <v>12</v>
      </c>
      <c r="P24" s="81"/>
      <c r="Q24" s="81"/>
      <c r="R24" s="82"/>
      <c r="S24" s="83" t="str">
        <f t="shared" si="2"/>
        <v/>
      </c>
      <c r="X24" s="96">
        <f t="shared" si="6"/>
        <v>8</v>
      </c>
      <c r="Y24" s="97"/>
      <c r="Z24" s="98"/>
      <c r="AA24" s="99"/>
      <c r="AB24" s="100"/>
      <c r="AC24" s="101">
        <f t="shared" si="5"/>
        <v>0</v>
      </c>
      <c r="AD24" s="102"/>
      <c r="AE24" s="103"/>
      <c r="AF24" s="104" t="str">
        <f t="shared" si="9"/>
        <v/>
      </c>
      <c r="AG24" s="104" t="str">
        <f t="shared" si="7"/>
        <v/>
      </c>
      <c r="AH24" s="105">
        <f t="shared" si="8"/>
        <v>0</v>
      </c>
      <c r="AI24" s="103"/>
    </row>
    <row r="25" spans="2:35" x14ac:dyDescent="0.25">
      <c r="B25" s="88">
        <f t="shared" si="4"/>
        <v>11</v>
      </c>
      <c r="C25" s="89"/>
      <c r="D25" s="130" t="s">
        <v>147</v>
      </c>
      <c r="E25" s="89"/>
      <c r="F25" s="89"/>
      <c r="G25" s="95"/>
      <c r="H25" s="95"/>
      <c r="I25" s="95"/>
      <c r="J25" s="91"/>
      <c r="K25" s="92">
        <f t="shared" si="0"/>
        <v>0</v>
      </c>
      <c r="L25" s="93">
        <v>0</v>
      </c>
      <c r="M25" s="94">
        <f t="shared" si="1"/>
        <v>0</v>
      </c>
      <c r="O25">
        <f t="shared" si="3"/>
        <v>13</v>
      </c>
      <c r="P25" s="81"/>
      <c r="Q25" s="81"/>
      <c r="R25" s="82"/>
      <c r="S25" s="83" t="str">
        <f t="shared" si="2"/>
        <v/>
      </c>
      <c r="X25" s="96">
        <f t="shared" si="6"/>
        <v>9</v>
      </c>
      <c r="Y25" s="97"/>
      <c r="Z25" s="98"/>
      <c r="AA25" s="99"/>
      <c r="AB25" s="100"/>
      <c r="AC25" s="101">
        <f t="shared" si="5"/>
        <v>0</v>
      </c>
      <c r="AD25" s="102"/>
      <c r="AE25" s="103"/>
      <c r="AF25" s="104" t="str">
        <f t="shared" si="9"/>
        <v/>
      </c>
      <c r="AG25" s="104" t="str">
        <f t="shared" si="7"/>
        <v/>
      </c>
      <c r="AH25" s="105">
        <f t="shared" si="8"/>
        <v>0</v>
      </c>
      <c r="AI25" s="103"/>
    </row>
    <row r="26" spans="2:35" x14ac:dyDescent="0.25">
      <c r="B26" s="88">
        <f t="shared" si="4"/>
        <v>12</v>
      </c>
      <c r="C26" s="89"/>
      <c r="D26" s="130" t="s">
        <v>148</v>
      </c>
      <c r="E26" s="89"/>
      <c r="F26" s="89"/>
      <c r="G26" s="95"/>
      <c r="H26" s="95"/>
      <c r="I26" s="95"/>
      <c r="J26" s="91"/>
      <c r="K26" s="92">
        <f t="shared" si="0"/>
        <v>0</v>
      </c>
      <c r="L26" s="93">
        <v>0</v>
      </c>
      <c r="M26" s="94">
        <f t="shared" si="1"/>
        <v>0</v>
      </c>
      <c r="O26">
        <f t="shared" si="3"/>
        <v>14</v>
      </c>
      <c r="P26" s="81"/>
      <c r="Q26" s="81"/>
      <c r="R26" s="82"/>
      <c r="S26" s="83" t="str">
        <f t="shared" si="2"/>
        <v/>
      </c>
      <c r="X26" s="96">
        <f t="shared" si="6"/>
        <v>10</v>
      </c>
      <c r="Y26" s="97"/>
      <c r="Z26" s="98"/>
      <c r="AA26" s="99"/>
      <c r="AB26" s="100"/>
      <c r="AC26" s="101">
        <f t="shared" si="5"/>
        <v>0</v>
      </c>
      <c r="AD26" s="102"/>
      <c r="AE26" s="103"/>
      <c r="AF26" s="104" t="str">
        <f t="shared" si="9"/>
        <v/>
      </c>
      <c r="AG26" s="104" t="str">
        <f t="shared" si="7"/>
        <v/>
      </c>
      <c r="AH26" s="105">
        <f t="shared" si="8"/>
        <v>0</v>
      </c>
      <c r="AI26" s="103"/>
    </row>
    <row r="27" spans="2:35" x14ac:dyDescent="0.25">
      <c r="B27" s="88">
        <f t="shared" si="4"/>
        <v>13</v>
      </c>
      <c r="C27" s="89"/>
      <c r="D27" s="130" t="s">
        <v>149</v>
      </c>
      <c r="E27" s="89"/>
      <c r="F27" s="89"/>
      <c r="G27" s="95"/>
      <c r="H27" s="95"/>
      <c r="I27" s="95"/>
      <c r="J27" s="91"/>
      <c r="K27" s="92">
        <f t="shared" si="0"/>
        <v>0</v>
      </c>
      <c r="L27" s="93">
        <v>0</v>
      </c>
      <c r="M27" s="94">
        <f t="shared" si="1"/>
        <v>0</v>
      </c>
      <c r="O27">
        <f t="shared" si="3"/>
        <v>15</v>
      </c>
      <c r="P27" s="81"/>
      <c r="Q27" s="81"/>
      <c r="R27" s="82"/>
      <c r="S27" s="83" t="str">
        <f t="shared" si="2"/>
        <v/>
      </c>
      <c r="X27" s="96">
        <f t="shared" si="6"/>
        <v>11</v>
      </c>
      <c r="Y27" s="97"/>
      <c r="Z27" s="98"/>
      <c r="AA27" s="99"/>
      <c r="AB27" s="100"/>
      <c r="AC27" s="101">
        <f t="shared" si="5"/>
        <v>0</v>
      </c>
      <c r="AD27" s="102"/>
      <c r="AE27" s="103"/>
      <c r="AF27" s="104" t="str">
        <f t="shared" si="9"/>
        <v/>
      </c>
      <c r="AG27" s="104" t="str">
        <f t="shared" si="7"/>
        <v/>
      </c>
      <c r="AH27" s="105">
        <f t="shared" si="8"/>
        <v>0</v>
      </c>
      <c r="AI27" s="103"/>
    </row>
    <row r="28" spans="2:35" x14ac:dyDescent="0.25">
      <c r="B28" s="88">
        <f t="shared" si="4"/>
        <v>14</v>
      </c>
      <c r="C28" s="89"/>
      <c r="D28" s="130"/>
      <c r="E28" s="89"/>
      <c r="F28" s="89"/>
      <c r="G28" s="95"/>
      <c r="H28" s="95"/>
      <c r="I28" s="95"/>
      <c r="J28" s="91"/>
      <c r="K28" s="92">
        <f t="shared" si="0"/>
        <v>0</v>
      </c>
      <c r="L28" s="93">
        <v>0</v>
      </c>
      <c r="M28" s="94">
        <f t="shared" si="1"/>
        <v>0</v>
      </c>
      <c r="O28">
        <f t="shared" si="3"/>
        <v>16</v>
      </c>
      <c r="P28" s="81"/>
      <c r="Q28" s="81"/>
      <c r="R28" s="82"/>
      <c r="S28" s="83" t="str">
        <f t="shared" si="2"/>
        <v/>
      </c>
      <c r="X28" s="96">
        <f t="shared" si="6"/>
        <v>12</v>
      </c>
      <c r="Y28" s="97"/>
      <c r="Z28" s="98"/>
      <c r="AA28" s="99"/>
      <c r="AB28" s="100"/>
      <c r="AC28" s="101">
        <f t="shared" si="5"/>
        <v>0</v>
      </c>
      <c r="AD28" s="102"/>
      <c r="AE28" s="103"/>
      <c r="AF28" s="104" t="str">
        <f t="shared" si="9"/>
        <v/>
      </c>
      <c r="AG28" s="104" t="str">
        <f t="shared" si="7"/>
        <v/>
      </c>
      <c r="AH28" s="105">
        <f t="shared" si="8"/>
        <v>0</v>
      </c>
      <c r="AI28" s="103"/>
    </row>
    <row r="29" spans="2:35" x14ac:dyDescent="0.25">
      <c r="B29" s="88">
        <f t="shared" si="4"/>
        <v>15</v>
      </c>
      <c r="C29" s="89"/>
      <c r="D29" s="130"/>
      <c r="E29" s="89"/>
      <c r="F29" s="89"/>
      <c r="G29" s="95"/>
      <c r="H29" s="95"/>
      <c r="I29" s="95"/>
      <c r="J29" s="91"/>
      <c r="K29" s="92">
        <f t="shared" si="0"/>
        <v>0</v>
      </c>
      <c r="L29" s="93">
        <v>0</v>
      </c>
      <c r="M29" s="94">
        <f t="shared" si="1"/>
        <v>0</v>
      </c>
      <c r="O29">
        <f t="shared" si="3"/>
        <v>17</v>
      </c>
      <c r="P29" s="81"/>
      <c r="Q29" s="81"/>
      <c r="R29" s="82"/>
      <c r="S29" s="83" t="str">
        <f t="shared" si="2"/>
        <v/>
      </c>
      <c r="X29" s="96">
        <f t="shared" si="6"/>
        <v>13</v>
      </c>
      <c r="Y29" s="106"/>
      <c r="Z29" s="98"/>
      <c r="AA29" s="99"/>
      <c r="AB29" s="100"/>
      <c r="AC29" s="101">
        <f t="shared" si="5"/>
        <v>0</v>
      </c>
      <c r="AD29" s="102"/>
      <c r="AE29" s="103"/>
      <c r="AF29" s="104" t="str">
        <f t="shared" si="9"/>
        <v/>
      </c>
      <c r="AG29" s="104" t="str">
        <f t="shared" si="7"/>
        <v/>
      </c>
      <c r="AH29" s="105">
        <f t="shared" si="8"/>
        <v>0</v>
      </c>
      <c r="AI29" s="103" t="s">
        <v>131</v>
      </c>
    </row>
    <row r="30" spans="2:35" x14ac:dyDescent="0.25">
      <c r="B30" s="88">
        <f t="shared" si="4"/>
        <v>16</v>
      </c>
      <c r="C30" s="89"/>
      <c r="D30" s="130"/>
      <c r="E30" s="89"/>
      <c r="F30" s="89"/>
      <c r="G30" s="95"/>
      <c r="H30" s="95"/>
      <c r="I30" s="95"/>
      <c r="J30" s="91"/>
      <c r="K30" s="92">
        <f t="shared" si="0"/>
        <v>0</v>
      </c>
      <c r="L30" s="93">
        <v>0</v>
      </c>
      <c r="M30" s="94">
        <f t="shared" si="1"/>
        <v>0</v>
      </c>
      <c r="O30">
        <f t="shared" si="3"/>
        <v>18</v>
      </c>
      <c r="P30" s="81"/>
      <c r="Q30" s="81"/>
      <c r="R30" s="82"/>
      <c r="S30" s="83" t="str">
        <f t="shared" si="2"/>
        <v/>
      </c>
      <c r="X30" s="96">
        <f t="shared" si="6"/>
        <v>14</v>
      </c>
      <c r="Y30" s="106"/>
      <c r="Z30" s="98"/>
      <c r="AA30" s="99"/>
      <c r="AB30" s="100"/>
      <c r="AC30" s="101">
        <f t="shared" si="5"/>
        <v>0</v>
      </c>
      <c r="AD30" s="102"/>
      <c r="AE30" s="103"/>
      <c r="AF30" s="104" t="str">
        <f t="shared" si="9"/>
        <v/>
      </c>
      <c r="AG30" s="104" t="str">
        <f t="shared" si="7"/>
        <v/>
      </c>
      <c r="AH30" s="105">
        <f t="shared" si="8"/>
        <v>0</v>
      </c>
      <c r="AI30" s="103" t="s">
        <v>131</v>
      </c>
    </row>
    <row r="31" spans="2:35" x14ac:dyDescent="0.25">
      <c r="B31" s="88">
        <f t="shared" si="4"/>
        <v>17</v>
      </c>
      <c r="C31" s="89"/>
      <c r="D31" s="130"/>
      <c r="E31" s="89"/>
      <c r="F31" s="89"/>
      <c r="G31" s="95"/>
      <c r="H31" s="95"/>
      <c r="I31" s="95"/>
      <c r="J31" s="91"/>
      <c r="K31" s="92">
        <f t="shared" si="0"/>
        <v>0</v>
      </c>
      <c r="L31" s="93">
        <v>0</v>
      </c>
      <c r="M31" s="94">
        <f t="shared" si="1"/>
        <v>0</v>
      </c>
      <c r="O31">
        <f t="shared" si="3"/>
        <v>19</v>
      </c>
      <c r="P31" s="81"/>
      <c r="Q31" s="81"/>
      <c r="R31" s="82"/>
      <c r="S31" s="83" t="str">
        <f t="shared" si="2"/>
        <v/>
      </c>
      <c r="X31" s="96">
        <f t="shared" si="6"/>
        <v>15</v>
      </c>
      <c r="Y31" s="106"/>
      <c r="Z31" s="98"/>
      <c r="AA31" s="99"/>
      <c r="AB31" s="100"/>
      <c r="AC31" s="101">
        <f t="shared" si="5"/>
        <v>0</v>
      </c>
      <c r="AD31" s="102"/>
      <c r="AE31" s="103"/>
      <c r="AF31" s="104" t="str">
        <f t="shared" si="9"/>
        <v/>
      </c>
      <c r="AG31" s="104" t="str">
        <f t="shared" si="7"/>
        <v/>
      </c>
      <c r="AH31" s="105">
        <f t="shared" si="8"/>
        <v>0</v>
      </c>
      <c r="AI31" s="103" t="s">
        <v>131</v>
      </c>
    </row>
    <row r="32" spans="2:35" x14ac:dyDescent="0.25">
      <c r="B32" s="88">
        <f t="shared" si="4"/>
        <v>18</v>
      </c>
      <c r="C32" s="89"/>
      <c r="D32" s="130"/>
      <c r="E32" s="89"/>
      <c r="F32" s="89"/>
      <c r="G32" s="107"/>
      <c r="H32" s="107"/>
      <c r="I32" s="107"/>
      <c r="J32" s="91"/>
      <c r="K32" s="92">
        <f t="shared" si="0"/>
        <v>0</v>
      </c>
      <c r="L32" s="93">
        <v>0</v>
      </c>
      <c r="M32" s="94">
        <f t="shared" si="1"/>
        <v>0</v>
      </c>
      <c r="O32">
        <f t="shared" si="3"/>
        <v>20</v>
      </c>
      <c r="P32" s="81"/>
      <c r="Q32" s="81"/>
      <c r="R32" s="82"/>
      <c r="S32" s="83" t="str">
        <f t="shared" si="2"/>
        <v/>
      </c>
      <c r="X32" s="96">
        <f t="shared" si="6"/>
        <v>16</v>
      </c>
      <c r="Y32" s="106"/>
      <c r="Z32" s="98"/>
      <c r="AA32" s="99"/>
      <c r="AB32" s="100"/>
      <c r="AC32" s="101">
        <f t="shared" si="5"/>
        <v>0</v>
      </c>
      <c r="AD32" s="102"/>
      <c r="AE32" s="103"/>
      <c r="AF32" s="104" t="str">
        <f t="shared" si="9"/>
        <v/>
      </c>
      <c r="AG32" s="104" t="str">
        <f t="shared" si="7"/>
        <v/>
      </c>
      <c r="AH32" s="105">
        <f t="shared" si="8"/>
        <v>0</v>
      </c>
      <c r="AI32" s="103" t="s">
        <v>131</v>
      </c>
    </row>
    <row r="33" spans="2:35" x14ac:dyDescent="0.25">
      <c r="B33" s="88">
        <f t="shared" si="4"/>
        <v>19</v>
      </c>
      <c r="C33" s="108"/>
      <c r="D33" s="130"/>
      <c r="E33" s="89"/>
      <c r="F33" s="89"/>
      <c r="G33" s="107"/>
      <c r="H33" s="107"/>
      <c r="I33" s="107"/>
      <c r="J33" s="89"/>
      <c r="K33" s="92">
        <f t="shared" si="0"/>
        <v>0</v>
      </c>
      <c r="L33" s="93">
        <v>0</v>
      </c>
      <c r="M33" s="94">
        <f t="shared" si="1"/>
        <v>0</v>
      </c>
      <c r="O33">
        <f t="shared" si="3"/>
        <v>21</v>
      </c>
      <c r="P33" s="81"/>
      <c r="Q33" s="81"/>
      <c r="R33" s="82"/>
      <c r="S33" s="83" t="str">
        <f t="shared" si="2"/>
        <v/>
      </c>
      <c r="X33" s="96">
        <f t="shared" si="6"/>
        <v>17</v>
      </c>
      <c r="Y33" s="106"/>
      <c r="Z33" s="98"/>
      <c r="AA33" s="99"/>
      <c r="AB33" s="100"/>
      <c r="AC33" s="101">
        <f t="shared" si="5"/>
        <v>0</v>
      </c>
      <c r="AD33" s="102"/>
      <c r="AE33" s="103"/>
      <c r="AF33" s="104" t="str">
        <f t="shared" si="9"/>
        <v/>
      </c>
      <c r="AG33" s="104" t="str">
        <f t="shared" si="7"/>
        <v/>
      </c>
      <c r="AH33" s="105">
        <f t="shared" si="8"/>
        <v>0</v>
      </c>
      <c r="AI33" s="103" t="s">
        <v>131</v>
      </c>
    </row>
    <row r="34" spans="2:35" x14ac:dyDescent="0.25">
      <c r="B34" s="88">
        <f t="shared" si="4"/>
        <v>20</v>
      </c>
      <c r="C34" s="108"/>
      <c r="D34" s="130"/>
      <c r="E34" s="89"/>
      <c r="F34" s="89"/>
      <c r="G34" s="107"/>
      <c r="H34" s="107"/>
      <c r="I34" s="107"/>
      <c r="J34" s="89"/>
      <c r="K34" s="92">
        <f t="shared" si="0"/>
        <v>0</v>
      </c>
      <c r="L34" s="93">
        <v>0</v>
      </c>
      <c r="M34" s="94">
        <f t="shared" si="1"/>
        <v>0</v>
      </c>
      <c r="O34">
        <f t="shared" si="3"/>
        <v>22</v>
      </c>
      <c r="P34" s="81"/>
      <c r="Q34" s="81"/>
      <c r="R34" s="82"/>
      <c r="S34" s="83" t="str">
        <f t="shared" si="2"/>
        <v/>
      </c>
      <c r="X34" s="96">
        <f t="shared" si="6"/>
        <v>18</v>
      </c>
      <c r="Y34" s="106"/>
      <c r="Z34" s="98"/>
      <c r="AA34" s="99"/>
      <c r="AB34" s="100"/>
      <c r="AC34" s="101">
        <f t="shared" si="5"/>
        <v>0</v>
      </c>
      <c r="AD34" s="102"/>
      <c r="AE34" s="103"/>
      <c r="AF34" s="104" t="str">
        <f t="shared" si="9"/>
        <v/>
      </c>
      <c r="AG34" s="104" t="str">
        <f t="shared" si="7"/>
        <v/>
      </c>
      <c r="AH34" s="105">
        <f t="shared" si="8"/>
        <v>0</v>
      </c>
      <c r="AI34" s="103" t="s">
        <v>131</v>
      </c>
    </row>
    <row r="35" spans="2:35" x14ac:dyDescent="0.25">
      <c r="B35" s="88">
        <f t="shared" si="4"/>
        <v>21</v>
      </c>
      <c r="C35" s="89"/>
      <c r="D35" s="130"/>
      <c r="E35" s="89"/>
      <c r="F35" s="89"/>
      <c r="G35" s="107"/>
      <c r="H35" s="107"/>
      <c r="I35" s="107"/>
      <c r="J35" s="89"/>
      <c r="K35" s="92">
        <f t="shared" si="0"/>
        <v>0</v>
      </c>
      <c r="L35" s="93">
        <v>0</v>
      </c>
      <c r="M35" s="94">
        <f t="shared" si="1"/>
        <v>0</v>
      </c>
      <c r="O35">
        <f t="shared" si="3"/>
        <v>23</v>
      </c>
      <c r="P35" s="81"/>
      <c r="Q35" s="81"/>
      <c r="R35" s="82"/>
      <c r="S35" s="83" t="str">
        <f t="shared" si="2"/>
        <v/>
      </c>
      <c r="X35" s="96">
        <f t="shared" si="6"/>
        <v>19</v>
      </c>
      <c r="Y35" s="106" t="s">
        <v>131</v>
      </c>
      <c r="Z35" s="98"/>
      <c r="AA35" s="99"/>
      <c r="AB35" s="100"/>
      <c r="AC35" s="101">
        <f t="shared" si="5"/>
        <v>0</v>
      </c>
      <c r="AD35" s="102"/>
      <c r="AE35" s="103"/>
      <c r="AF35" s="104" t="str">
        <f t="shared" si="9"/>
        <v/>
      </c>
      <c r="AG35" s="104" t="str">
        <f t="shared" si="7"/>
        <v/>
      </c>
      <c r="AH35" s="105">
        <f t="shared" si="8"/>
        <v>0</v>
      </c>
      <c r="AI35" s="103" t="s">
        <v>131</v>
      </c>
    </row>
    <row r="36" spans="2:35" x14ac:dyDescent="0.25">
      <c r="B36" s="88">
        <f t="shared" si="4"/>
        <v>22</v>
      </c>
      <c r="C36" s="89"/>
      <c r="D36" s="130"/>
      <c r="E36" s="89"/>
      <c r="F36" s="108"/>
      <c r="G36" s="107"/>
      <c r="H36" s="107"/>
      <c r="I36" s="107"/>
      <c r="J36" s="108"/>
      <c r="K36" s="92">
        <f t="shared" si="0"/>
        <v>0</v>
      </c>
      <c r="L36" s="93">
        <v>0</v>
      </c>
      <c r="M36" s="94">
        <f t="shared" si="1"/>
        <v>0</v>
      </c>
      <c r="O36">
        <f t="shared" si="3"/>
        <v>24</v>
      </c>
      <c r="P36" s="81"/>
      <c r="Q36" s="81"/>
      <c r="R36" s="82"/>
      <c r="S36" s="83" t="str">
        <f t="shared" si="2"/>
        <v/>
      </c>
      <c r="X36" s="96">
        <f t="shared" si="6"/>
        <v>20</v>
      </c>
      <c r="Y36" s="106" t="s">
        <v>131</v>
      </c>
      <c r="Z36" s="98"/>
      <c r="AA36" s="99"/>
      <c r="AB36" s="100"/>
      <c r="AC36" s="101">
        <f t="shared" si="5"/>
        <v>0</v>
      </c>
      <c r="AD36" s="102"/>
      <c r="AE36" s="103"/>
      <c r="AF36" s="104" t="str">
        <f t="shared" si="9"/>
        <v/>
      </c>
      <c r="AG36" s="104" t="str">
        <f t="shared" si="7"/>
        <v/>
      </c>
      <c r="AH36" s="105">
        <f t="shared" si="8"/>
        <v>0</v>
      </c>
      <c r="AI36" s="103" t="s">
        <v>131</v>
      </c>
    </row>
    <row r="37" spans="2:35" x14ac:dyDescent="0.25">
      <c r="B37" s="88">
        <f t="shared" si="4"/>
        <v>23</v>
      </c>
      <c r="C37" s="108"/>
      <c r="D37" s="130"/>
      <c r="E37" s="89"/>
      <c r="F37" s="108"/>
      <c r="G37" s="107"/>
      <c r="H37" s="107"/>
      <c r="I37" s="107"/>
      <c r="J37" s="108"/>
      <c r="K37" s="92">
        <f t="shared" si="0"/>
        <v>0</v>
      </c>
      <c r="L37" s="93">
        <v>0</v>
      </c>
      <c r="M37" s="94">
        <f t="shared" si="1"/>
        <v>0</v>
      </c>
      <c r="O37">
        <f t="shared" si="3"/>
        <v>25</v>
      </c>
      <c r="P37" s="81"/>
      <c r="Q37" s="81"/>
      <c r="R37" s="82"/>
      <c r="S37" s="83" t="str">
        <f t="shared" si="2"/>
        <v/>
      </c>
      <c r="X37" s="96">
        <f t="shared" si="6"/>
        <v>21</v>
      </c>
      <c r="Y37" s="106" t="s">
        <v>131</v>
      </c>
      <c r="Z37" s="98"/>
      <c r="AA37" s="99"/>
      <c r="AB37" s="100"/>
      <c r="AC37" s="101">
        <f t="shared" si="5"/>
        <v>0</v>
      </c>
      <c r="AD37" s="102"/>
      <c r="AE37" s="103"/>
      <c r="AF37" s="104" t="str">
        <f t="shared" si="9"/>
        <v/>
      </c>
      <c r="AG37" s="104" t="str">
        <f t="shared" si="7"/>
        <v/>
      </c>
      <c r="AH37" s="105">
        <f t="shared" si="8"/>
        <v>0</v>
      </c>
      <c r="AI37" s="103" t="s">
        <v>131</v>
      </c>
    </row>
    <row r="38" spans="2:35" x14ac:dyDescent="0.25">
      <c r="B38" s="88">
        <f t="shared" si="4"/>
        <v>24</v>
      </c>
      <c r="C38" s="108"/>
      <c r="D38" s="130"/>
      <c r="E38" s="89"/>
      <c r="F38" s="89"/>
      <c r="G38" s="107"/>
      <c r="H38" s="107"/>
      <c r="I38" s="107"/>
      <c r="J38" s="108"/>
      <c r="K38" s="92">
        <f t="shared" si="0"/>
        <v>0</v>
      </c>
      <c r="L38" s="93">
        <v>0</v>
      </c>
      <c r="M38" s="94">
        <f t="shared" si="1"/>
        <v>0</v>
      </c>
      <c r="P38" s="109"/>
      <c r="Q38" s="109"/>
      <c r="R38" s="110"/>
      <c r="S38" s="110"/>
      <c r="X38" s="96">
        <f t="shared" si="6"/>
        <v>22</v>
      </c>
      <c r="Y38" s="106" t="s">
        <v>131</v>
      </c>
      <c r="Z38" s="98"/>
      <c r="AA38" s="99"/>
      <c r="AB38" s="100"/>
      <c r="AC38" s="101">
        <f t="shared" si="5"/>
        <v>0</v>
      </c>
      <c r="AD38" s="102"/>
      <c r="AE38" s="103"/>
      <c r="AF38" s="104" t="str">
        <f t="shared" si="9"/>
        <v/>
      </c>
      <c r="AG38" s="104" t="str">
        <f t="shared" si="7"/>
        <v/>
      </c>
      <c r="AH38" s="105">
        <f t="shared" si="8"/>
        <v>0</v>
      </c>
      <c r="AI38" s="103" t="s">
        <v>131</v>
      </c>
    </row>
    <row r="39" spans="2:35" x14ac:dyDescent="0.25">
      <c r="B39" s="88">
        <f t="shared" si="4"/>
        <v>25</v>
      </c>
      <c r="C39" s="108"/>
      <c r="D39" s="131"/>
      <c r="E39" s="108"/>
      <c r="F39" s="108"/>
      <c r="G39" s="107"/>
      <c r="H39" s="107"/>
      <c r="I39" s="107"/>
      <c r="J39" s="108"/>
      <c r="K39" s="92">
        <f t="shared" si="0"/>
        <v>0</v>
      </c>
      <c r="L39" s="93">
        <v>0</v>
      </c>
      <c r="M39" s="94">
        <f t="shared" si="1"/>
        <v>0</v>
      </c>
      <c r="P39" s="112" t="s">
        <v>132</v>
      </c>
      <c r="Q39" s="113">
        <f>COUNTA(Q13:Q37)</f>
        <v>0</v>
      </c>
      <c r="R39" s="79">
        <f>SUM(R13:R38)</f>
        <v>0</v>
      </c>
      <c r="S39" s="114">
        <f>SUM(S13:S38)</f>
        <v>0</v>
      </c>
      <c r="X39" s="96">
        <f t="shared" si="6"/>
        <v>23</v>
      </c>
      <c r="Y39" s="106" t="s">
        <v>131</v>
      </c>
      <c r="Z39" s="98"/>
      <c r="AA39" s="99"/>
      <c r="AB39" s="100"/>
      <c r="AC39" s="101">
        <f t="shared" si="5"/>
        <v>0</v>
      </c>
      <c r="AD39" s="102"/>
      <c r="AE39" s="103"/>
      <c r="AF39" s="104" t="str">
        <f t="shared" si="9"/>
        <v/>
      </c>
      <c r="AG39" s="104" t="str">
        <f t="shared" si="7"/>
        <v/>
      </c>
      <c r="AH39" s="105">
        <f t="shared" si="8"/>
        <v>0</v>
      </c>
      <c r="AI39" s="103" t="s">
        <v>131</v>
      </c>
    </row>
    <row r="40" spans="2:35" x14ac:dyDescent="0.25">
      <c r="B40" s="88">
        <f t="shared" si="4"/>
        <v>26</v>
      </c>
      <c r="C40" s="108"/>
      <c r="D40" s="131"/>
      <c r="E40" s="108"/>
      <c r="F40" s="108"/>
      <c r="G40" s="107"/>
      <c r="H40" s="107"/>
      <c r="I40" s="107"/>
      <c r="J40" s="108"/>
      <c r="K40" s="92">
        <f t="shared" si="0"/>
        <v>0</v>
      </c>
      <c r="L40" s="93">
        <v>0</v>
      </c>
      <c r="M40" s="94">
        <f t="shared" si="1"/>
        <v>0</v>
      </c>
      <c r="R40" s="115"/>
      <c r="S40" s="115"/>
      <c r="X40" s="96">
        <f t="shared" si="6"/>
        <v>24</v>
      </c>
      <c r="Y40" s="106" t="s">
        <v>131</v>
      </c>
      <c r="Z40" s="98"/>
      <c r="AA40" s="99"/>
      <c r="AB40" s="100"/>
      <c r="AC40" s="101">
        <f t="shared" si="5"/>
        <v>0</v>
      </c>
      <c r="AD40" s="102"/>
      <c r="AE40" s="103"/>
      <c r="AF40" s="104" t="str">
        <f t="shared" si="9"/>
        <v/>
      </c>
      <c r="AG40" s="104" t="str">
        <f t="shared" si="7"/>
        <v/>
      </c>
      <c r="AH40" s="105">
        <f t="shared" si="8"/>
        <v>0</v>
      </c>
      <c r="AI40" s="103" t="s">
        <v>131</v>
      </c>
    </row>
    <row r="41" spans="2:35" x14ac:dyDescent="0.25">
      <c r="B41" s="88">
        <f t="shared" si="4"/>
        <v>27</v>
      </c>
      <c r="C41" s="108"/>
      <c r="D41" s="131"/>
      <c r="E41" s="108"/>
      <c r="F41" s="108"/>
      <c r="G41" s="107"/>
      <c r="H41" s="107"/>
      <c r="I41" s="107"/>
      <c r="J41" s="108"/>
      <c r="K41" s="92">
        <f t="shared" si="0"/>
        <v>0</v>
      </c>
      <c r="L41" s="93">
        <v>0</v>
      </c>
      <c r="M41" s="94">
        <f t="shared" si="1"/>
        <v>0</v>
      </c>
      <c r="R41" s="115"/>
      <c r="S41" s="115"/>
      <c r="X41" s="96">
        <f t="shared" si="6"/>
        <v>25</v>
      </c>
      <c r="Y41" s="106" t="s">
        <v>131</v>
      </c>
      <c r="Z41" s="98"/>
      <c r="AA41" s="99"/>
      <c r="AB41" s="100"/>
      <c r="AC41" s="101">
        <f t="shared" si="5"/>
        <v>0</v>
      </c>
      <c r="AD41" s="102"/>
      <c r="AE41" s="103"/>
      <c r="AF41" s="104" t="str">
        <f t="shared" si="9"/>
        <v/>
      </c>
      <c r="AG41" s="104" t="str">
        <f t="shared" si="7"/>
        <v/>
      </c>
      <c r="AH41" s="105">
        <f t="shared" si="8"/>
        <v>0</v>
      </c>
      <c r="AI41" s="103" t="s">
        <v>131</v>
      </c>
    </row>
    <row r="42" spans="2:35" x14ac:dyDescent="0.25">
      <c r="B42" s="88">
        <f t="shared" si="4"/>
        <v>28</v>
      </c>
      <c r="C42" s="108"/>
      <c r="D42" s="131"/>
      <c r="E42" s="108"/>
      <c r="F42" s="108"/>
      <c r="G42" s="107"/>
      <c r="H42" s="107"/>
      <c r="I42" s="107"/>
      <c r="J42" s="108"/>
      <c r="K42" s="92">
        <f t="shared" si="0"/>
        <v>0</v>
      </c>
      <c r="L42" s="93">
        <v>0</v>
      </c>
      <c r="M42" s="94">
        <f t="shared" si="1"/>
        <v>0</v>
      </c>
      <c r="R42" s="115"/>
      <c r="S42" s="115"/>
      <c r="X42" s="96">
        <f t="shared" si="6"/>
        <v>26</v>
      </c>
      <c r="Y42" s="106" t="s">
        <v>131</v>
      </c>
      <c r="Z42" s="98"/>
      <c r="AA42" s="99"/>
      <c r="AB42" s="100"/>
      <c r="AC42" s="101">
        <f t="shared" si="5"/>
        <v>0</v>
      </c>
      <c r="AD42" s="102"/>
      <c r="AE42" s="103"/>
      <c r="AF42" s="104" t="str">
        <f t="shared" si="9"/>
        <v/>
      </c>
      <c r="AG42" s="104" t="str">
        <f t="shared" si="7"/>
        <v/>
      </c>
      <c r="AH42" s="105">
        <f t="shared" si="8"/>
        <v>0</v>
      </c>
      <c r="AI42" s="103" t="s">
        <v>131</v>
      </c>
    </row>
    <row r="43" spans="2:35" x14ac:dyDescent="0.25">
      <c r="B43" s="88">
        <f t="shared" si="4"/>
        <v>29</v>
      </c>
      <c r="C43" s="108"/>
      <c r="D43" s="131"/>
      <c r="E43" s="108"/>
      <c r="F43" s="108"/>
      <c r="G43" s="107"/>
      <c r="H43" s="107"/>
      <c r="I43" s="107"/>
      <c r="J43" s="108"/>
      <c r="K43" s="92">
        <f t="shared" si="0"/>
        <v>0</v>
      </c>
      <c r="L43" s="93">
        <v>0</v>
      </c>
      <c r="M43" s="94">
        <f t="shared" si="1"/>
        <v>0</v>
      </c>
      <c r="R43" s="115"/>
      <c r="S43" s="115"/>
      <c r="X43" s="96">
        <f t="shared" si="6"/>
        <v>27</v>
      </c>
      <c r="Y43" s="106" t="s">
        <v>131</v>
      </c>
      <c r="Z43" s="98"/>
      <c r="AA43" s="99"/>
      <c r="AB43" s="100"/>
      <c r="AC43" s="101">
        <f t="shared" si="5"/>
        <v>0</v>
      </c>
      <c r="AD43" s="102"/>
      <c r="AE43" s="103"/>
      <c r="AF43" s="104" t="str">
        <f t="shared" si="9"/>
        <v/>
      </c>
      <c r="AG43" s="104" t="str">
        <f t="shared" si="7"/>
        <v/>
      </c>
      <c r="AH43" s="105">
        <f t="shared" si="8"/>
        <v>0</v>
      </c>
      <c r="AI43" s="103" t="s">
        <v>131</v>
      </c>
    </row>
    <row r="44" spans="2:35" x14ac:dyDescent="0.25">
      <c r="B44" s="88">
        <f t="shared" si="4"/>
        <v>30</v>
      </c>
      <c r="C44" s="108"/>
      <c r="D44" s="131"/>
      <c r="E44" s="108"/>
      <c r="F44" s="108"/>
      <c r="G44" s="107"/>
      <c r="H44" s="107"/>
      <c r="I44" s="107"/>
      <c r="J44" s="108"/>
      <c r="K44" s="92">
        <f t="shared" si="0"/>
        <v>0</v>
      </c>
      <c r="L44" s="93">
        <v>0</v>
      </c>
      <c r="M44" s="94">
        <f t="shared" si="1"/>
        <v>0</v>
      </c>
      <c r="X44" s="96">
        <f t="shared" si="6"/>
        <v>28</v>
      </c>
      <c r="Y44" s="106" t="s">
        <v>131</v>
      </c>
      <c r="Z44" s="98"/>
      <c r="AA44" s="99"/>
      <c r="AB44" s="100"/>
      <c r="AC44" s="101">
        <f t="shared" si="5"/>
        <v>0</v>
      </c>
      <c r="AD44" s="102"/>
      <c r="AE44" s="103"/>
      <c r="AF44" s="104" t="str">
        <f t="shared" si="9"/>
        <v/>
      </c>
      <c r="AG44" s="104" t="str">
        <f t="shared" si="7"/>
        <v/>
      </c>
      <c r="AH44" s="105">
        <f t="shared" si="8"/>
        <v>0</v>
      </c>
      <c r="AI44" s="103" t="s">
        <v>131</v>
      </c>
    </row>
    <row r="45" spans="2:35" x14ac:dyDescent="0.25">
      <c r="B45" s="88">
        <f t="shared" si="4"/>
        <v>31</v>
      </c>
      <c r="C45" s="108"/>
      <c r="D45" s="131"/>
      <c r="E45" s="108"/>
      <c r="F45" s="108"/>
      <c r="G45" s="107"/>
      <c r="H45" s="107"/>
      <c r="I45" s="107"/>
      <c r="J45" s="108"/>
      <c r="K45" s="92">
        <f t="shared" si="0"/>
        <v>0</v>
      </c>
      <c r="L45" s="93">
        <v>0</v>
      </c>
      <c r="M45" s="94">
        <f t="shared" si="1"/>
        <v>0</v>
      </c>
      <c r="X45" s="96">
        <f t="shared" si="6"/>
        <v>29</v>
      </c>
      <c r="Y45" s="106" t="s">
        <v>131</v>
      </c>
      <c r="Z45" s="98"/>
      <c r="AA45" s="99"/>
      <c r="AB45" s="100"/>
      <c r="AC45" s="101">
        <f t="shared" si="5"/>
        <v>0</v>
      </c>
      <c r="AD45" s="102"/>
      <c r="AE45" s="103"/>
      <c r="AF45" s="104" t="str">
        <f t="shared" si="9"/>
        <v/>
      </c>
      <c r="AG45" s="104" t="str">
        <f t="shared" si="7"/>
        <v/>
      </c>
      <c r="AH45" s="105">
        <f t="shared" si="8"/>
        <v>0</v>
      </c>
      <c r="AI45" s="103" t="s">
        <v>131</v>
      </c>
    </row>
    <row r="46" spans="2:35" x14ac:dyDescent="0.25">
      <c r="B46" s="88">
        <f t="shared" si="4"/>
        <v>32</v>
      </c>
      <c r="C46" s="108"/>
      <c r="D46" s="131"/>
      <c r="E46" s="108"/>
      <c r="F46" s="108"/>
      <c r="G46" s="107"/>
      <c r="H46" s="107"/>
      <c r="I46" s="107"/>
      <c r="J46" s="108"/>
      <c r="K46" s="92">
        <f t="shared" si="0"/>
        <v>0</v>
      </c>
      <c r="L46" s="93">
        <v>0</v>
      </c>
      <c r="M46" s="94">
        <f t="shared" si="1"/>
        <v>0</v>
      </c>
      <c r="X46" s="96">
        <f t="shared" si="6"/>
        <v>30</v>
      </c>
      <c r="Y46" s="106" t="s">
        <v>131</v>
      </c>
      <c r="Z46" s="98"/>
      <c r="AA46" s="99"/>
      <c r="AB46" s="100"/>
      <c r="AC46" s="101">
        <f t="shared" si="5"/>
        <v>0</v>
      </c>
      <c r="AD46" s="102"/>
      <c r="AE46" s="103"/>
      <c r="AF46" s="104" t="str">
        <f t="shared" si="9"/>
        <v/>
      </c>
      <c r="AG46" s="104" t="str">
        <f t="shared" si="7"/>
        <v/>
      </c>
      <c r="AH46" s="105">
        <f t="shared" si="8"/>
        <v>0</v>
      </c>
      <c r="AI46" s="103" t="s">
        <v>131</v>
      </c>
    </row>
    <row r="47" spans="2:35" x14ac:dyDescent="0.25">
      <c r="B47" s="88">
        <f t="shared" si="4"/>
        <v>33</v>
      </c>
      <c r="C47" s="108"/>
      <c r="D47" s="131"/>
      <c r="E47" s="108"/>
      <c r="F47" s="108"/>
      <c r="G47" s="107"/>
      <c r="H47" s="107"/>
      <c r="I47" s="107"/>
      <c r="J47" s="108"/>
      <c r="K47" s="92">
        <f t="shared" si="0"/>
        <v>0</v>
      </c>
      <c r="L47" s="93">
        <v>0</v>
      </c>
      <c r="M47" s="94">
        <f t="shared" si="1"/>
        <v>0</v>
      </c>
      <c r="X47" s="96">
        <f t="shared" si="6"/>
        <v>31</v>
      </c>
      <c r="Y47" s="106" t="s">
        <v>131</v>
      </c>
      <c r="Z47" s="98"/>
      <c r="AA47" s="99"/>
      <c r="AB47" s="100"/>
      <c r="AC47" s="101">
        <f t="shared" si="5"/>
        <v>0</v>
      </c>
      <c r="AD47" s="102"/>
      <c r="AE47" s="103"/>
      <c r="AF47" s="104" t="str">
        <f t="shared" si="9"/>
        <v/>
      </c>
      <c r="AG47" s="104" t="str">
        <f t="shared" si="7"/>
        <v/>
      </c>
      <c r="AH47" s="105">
        <f t="shared" si="8"/>
        <v>0</v>
      </c>
      <c r="AI47" s="103" t="s">
        <v>131</v>
      </c>
    </row>
    <row r="48" spans="2:35" x14ac:dyDescent="0.25">
      <c r="B48" s="88">
        <f t="shared" si="4"/>
        <v>34</v>
      </c>
      <c r="C48" s="108"/>
      <c r="D48" s="131"/>
      <c r="E48" s="108"/>
      <c r="F48" s="108"/>
      <c r="G48" s="107"/>
      <c r="H48" s="107"/>
      <c r="I48" s="107"/>
      <c r="J48" s="108"/>
      <c r="K48" s="92">
        <f t="shared" si="0"/>
        <v>0</v>
      </c>
      <c r="L48" s="93">
        <v>0</v>
      </c>
      <c r="M48" s="94">
        <f t="shared" si="1"/>
        <v>0</v>
      </c>
      <c r="X48" s="96">
        <f t="shared" si="6"/>
        <v>32</v>
      </c>
      <c r="Y48" s="106" t="s">
        <v>131</v>
      </c>
      <c r="Z48" s="98"/>
      <c r="AA48" s="99"/>
      <c r="AB48" s="100"/>
      <c r="AC48" s="101">
        <f t="shared" si="5"/>
        <v>0</v>
      </c>
      <c r="AD48" s="102"/>
      <c r="AE48" s="103"/>
      <c r="AF48" s="104" t="str">
        <f t="shared" si="9"/>
        <v/>
      </c>
      <c r="AG48" s="104" t="str">
        <f t="shared" si="7"/>
        <v/>
      </c>
      <c r="AH48" s="105">
        <f t="shared" si="8"/>
        <v>0</v>
      </c>
      <c r="AI48" s="103" t="s">
        <v>131</v>
      </c>
    </row>
    <row r="49" spans="2:35" x14ac:dyDescent="0.25">
      <c r="B49" s="88">
        <f t="shared" si="4"/>
        <v>35</v>
      </c>
      <c r="C49" s="108"/>
      <c r="D49" s="131"/>
      <c r="E49" s="108"/>
      <c r="F49" s="108"/>
      <c r="G49" s="107"/>
      <c r="H49" s="107"/>
      <c r="I49" s="107"/>
      <c r="J49" s="108"/>
      <c r="K49" s="92">
        <f t="shared" si="0"/>
        <v>0</v>
      </c>
      <c r="L49" s="93">
        <v>0</v>
      </c>
      <c r="M49" s="94">
        <f t="shared" si="1"/>
        <v>0</v>
      </c>
      <c r="X49" s="96">
        <f t="shared" si="6"/>
        <v>33</v>
      </c>
      <c r="Y49" s="106" t="s">
        <v>131</v>
      </c>
      <c r="Z49" s="98"/>
      <c r="AA49" s="99"/>
      <c r="AB49" s="100"/>
      <c r="AC49" s="101">
        <f t="shared" si="5"/>
        <v>0</v>
      </c>
      <c r="AD49" s="102"/>
      <c r="AE49" s="103"/>
      <c r="AF49" s="104" t="str">
        <f t="shared" si="9"/>
        <v/>
      </c>
      <c r="AG49" s="104" t="str">
        <f t="shared" si="7"/>
        <v/>
      </c>
      <c r="AH49" s="105">
        <f t="shared" si="8"/>
        <v>0</v>
      </c>
      <c r="AI49" s="103" t="s">
        <v>131</v>
      </c>
    </row>
    <row r="50" spans="2:35" x14ac:dyDescent="0.25">
      <c r="B50" s="88">
        <f t="shared" si="4"/>
        <v>36</v>
      </c>
      <c r="C50" s="108"/>
      <c r="D50" s="131"/>
      <c r="E50" s="108"/>
      <c r="F50" s="108"/>
      <c r="G50" s="107"/>
      <c r="H50" s="107"/>
      <c r="I50" s="107"/>
      <c r="J50" s="108"/>
      <c r="K50" s="92">
        <f t="shared" si="0"/>
        <v>0</v>
      </c>
      <c r="L50" s="93">
        <v>0</v>
      </c>
      <c r="M50" s="94">
        <f t="shared" si="1"/>
        <v>0</v>
      </c>
      <c r="X50" s="96">
        <f t="shared" si="6"/>
        <v>34</v>
      </c>
      <c r="Y50" s="106" t="s">
        <v>131</v>
      </c>
      <c r="Z50" s="98"/>
      <c r="AA50" s="99"/>
      <c r="AB50" s="100"/>
      <c r="AC50" s="101">
        <f t="shared" si="5"/>
        <v>0</v>
      </c>
      <c r="AD50" s="102"/>
      <c r="AE50" s="103"/>
      <c r="AF50" s="104" t="str">
        <f t="shared" si="9"/>
        <v/>
      </c>
      <c r="AG50" s="104" t="str">
        <f t="shared" si="7"/>
        <v/>
      </c>
      <c r="AH50" s="105">
        <f t="shared" si="8"/>
        <v>0</v>
      </c>
      <c r="AI50" s="103" t="s">
        <v>131</v>
      </c>
    </row>
    <row r="51" spans="2:35" x14ac:dyDescent="0.25">
      <c r="B51" s="88">
        <f t="shared" si="4"/>
        <v>37</v>
      </c>
      <c r="C51" s="108"/>
      <c r="D51" s="131"/>
      <c r="E51" s="108"/>
      <c r="F51" s="108"/>
      <c r="G51" s="107"/>
      <c r="H51" s="107"/>
      <c r="I51" s="107"/>
      <c r="J51" s="108"/>
      <c r="K51" s="92">
        <f t="shared" si="0"/>
        <v>0</v>
      </c>
      <c r="L51" s="93">
        <v>0</v>
      </c>
      <c r="M51" s="94">
        <f t="shared" si="1"/>
        <v>0</v>
      </c>
      <c r="X51" s="96">
        <f t="shared" si="6"/>
        <v>35</v>
      </c>
      <c r="Y51" s="106" t="s">
        <v>131</v>
      </c>
      <c r="Z51" s="98"/>
      <c r="AA51" s="99"/>
      <c r="AB51" s="100"/>
      <c r="AC51" s="101">
        <f t="shared" si="5"/>
        <v>0</v>
      </c>
      <c r="AD51" s="102"/>
      <c r="AE51" s="103"/>
      <c r="AF51" s="104" t="str">
        <f t="shared" si="9"/>
        <v/>
      </c>
      <c r="AG51" s="104" t="str">
        <f t="shared" si="7"/>
        <v/>
      </c>
      <c r="AH51" s="105">
        <f t="shared" si="8"/>
        <v>0</v>
      </c>
      <c r="AI51" s="103" t="s">
        <v>131</v>
      </c>
    </row>
    <row r="52" spans="2:35" x14ac:dyDescent="0.25">
      <c r="B52" s="88">
        <f t="shared" si="4"/>
        <v>38</v>
      </c>
      <c r="C52" s="108"/>
      <c r="D52" s="131"/>
      <c r="E52" s="108"/>
      <c r="F52" s="108"/>
      <c r="G52" s="107"/>
      <c r="H52" s="107"/>
      <c r="I52" s="107"/>
      <c r="J52" s="108"/>
      <c r="K52" s="92">
        <f t="shared" si="0"/>
        <v>0</v>
      </c>
      <c r="L52" s="93">
        <v>0</v>
      </c>
      <c r="M52" s="94">
        <f t="shared" si="1"/>
        <v>0</v>
      </c>
      <c r="X52" s="96">
        <f t="shared" si="6"/>
        <v>36</v>
      </c>
      <c r="Y52" s="106" t="s">
        <v>131</v>
      </c>
      <c r="Z52" s="98"/>
      <c r="AA52" s="99"/>
      <c r="AB52" s="100"/>
      <c r="AC52" s="101">
        <f t="shared" si="5"/>
        <v>0</v>
      </c>
      <c r="AD52" s="102"/>
      <c r="AE52" s="103"/>
      <c r="AF52" s="104" t="str">
        <f t="shared" si="9"/>
        <v/>
      </c>
      <c r="AG52" s="104" t="str">
        <f t="shared" si="7"/>
        <v/>
      </c>
      <c r="AH52" s="105">
        <f t="shared" si="8"/>
        <v>0</v>
      </c>
      <c r="AI52" s="103" t="s">
        <v>131</v>
      </c>
    </row>
    <row r="53" spans="2:35" x14ac:dyDescent="0.25">
      <c r="B53" s="88">
        <f t="shared" si="4"/>
        <v>39</v>
      </c>
      <c r="C53" s="108"/>
      <c r="D53" s="111"/>
      <c r="E53" s="108"/>
      <c r="F53" s="108"/>
      <c r="G53" s="107"/>
      <c r="H53" s="107"/>
      <c r="I53" s="107"/>
      <c r="J53" s="108"/>
      <c r="K53" s="92">
        <f t="shared" si="0"/>
        <v>0</v>
      </c>
      <c r="L53" s="93">
        <v>0</v>
      </c>
      <c r="M53" s="94">
        <f t="shared" si="1"/>
        <v>0</v>
      </c>
      <c r="X53" s="96">
        <f t="shared" si="6"/>
        <v>37</v>
      </c>
      <c r="Y53" s="106" t="s">
        <v>131</v>
      </c>
      <c r="Z53" s="98"/>
      <c r="AA53" s="99"/>
      <c r="AB53" s="100"/>
      <c r="AC53" s="101">
        <f t="shared" si="5"/>
        <v>0</v>
      </c>
      <c r="AD53" s="102"/>
      <c r="AE53" s="103"/>
      <c r="AF53" s="104" t="str">
        <f t="shared" si="9"/>
        <v/>
      </c>
      <c r="AG53" s="104" t="str">
        <f t="shared" si="7"/>
        <v/>
      </c>
      <c r="AH53" s="105">
        <f t="shared" si="8"/>
        <v>0</v>
      </c>
      <c r="AI53" s="103" t="s">
        <v>131</v>
      </c>
    </row>
    <row r="54" spans="2:35" x14ac:dyDescent="0.25">
      <c r="B54" s="88">
        <f t="shared" si="4"/>
        <v>40</v>
      </c>
      <c r="C54" s="108"/>
      <c r="D54" s="111"/>
      <c r="E54" s="108"/>
      <c r="F54" s="108"/>
      <c r="G54" s="107"/>
      <c r="H54" s="107"/>
      <c r="I54" s="107"/>
      <c r="J54" s="108"/>
      <c r="K54" s="92">
        <f t="shared" si="0"/>
        <v>0</v>
      </c>
      <c r="L54" s="93">
        <v>0</v>
      </c>
      <c r="M54" s="94">
        <f t="shared" si="1"/>
        <v>0</v>
      </c>
      <c r="X54" s="96">
        <f t="shared" si="6"/>
        <v>38</v>
      </c>
      <c r="Y54" s="106" t="s">
        <v>131</v>
      </c>
      <c r="Z54" s="98"/>
      <c r="AA54" s="99"/>
      <c r="AB54" s="100"/>
      <c r="AC54" s="101">
        <f t="shared" si="5"/>
        <v>0</v>
      </c>
      <c r="AD54" s="102"/>
      <c r="AE54" s="103"/>
      <c r="AF54" s="104" t="str">
        <f t="shared" si="9"/>
        <v/>
      </c>
      <c r="AG54" s="104" t="str">
        <f t="shared" si="7"/>
        <v/>
      </c>
      <c r="AH54" s="105">
        <f t="shared" si="8"/>
        <v>0</v>
      </c>
      <c r="AI54" s="103" t="s">
        <v>131</v>
      </c>
    </row>
    <row r="55" spans="2:35" x14ac:dyDescent="0.25">
      <c r="B55" s="88">
        <f t="shared" si="4"/>
        <v>41</v>
      </c>
      <c r="C55" s="108"/>
      <c r="D55" s="111"/>
      <c r="E55" s="108"/>
      <c r="F55" s="108"/>
      <c r="G55" s="107"/>
      <c r="H55" s="107"/>
      <c r="I55" s="107"/>
      <c r="J55" s="108"/>
      <c r="K55" s="92">
        <f t="shared" si="0"/>
        <v>0</v>
      </c>
      <c r="L55" s="93">
        <v>0</v>
      </c>
      <c r="M55" s="94">
        <f t="shared" si="1"/>
        <v>0</v>
      </c>
      <c r="X55" s="96">
        <f t="shared" si="6"/>
        <v>39</v>
      </c>
      <c r="Y55" s="106" t="s">
        <v>131</v>
      </c>
      <c r="Z55" s="98"/>
      <c r="AA55" s="99"/>
      <c r="AB55" s="100"/>
      <c r="AC55" s="101">
        <f t="shared" si="5"/>
        <v>0</v>
      </c>
      <c r="AD55" s="102"/>
      <c r="AE55" s="103"/>
      <c r="AF55" s="104" t="str">
        <f t="shared" si="9"/>
        <v/>
      </c>
      <c r="AG55" s="104" t="str">
        <f t="shared" si="7"/>
        <v/>
      </c>
      <c r="AH55" s="105">
        <f t="shared" si="8"/>
        <v>0</v>
      </c>
      <c r="AI55" s="103" t="s">
        <v>131</v>
      </c>
    </row>
    <row r="56" spans="2:35" x14ac:dyDescent="0.25">
      <c r="B56" s="88">
        <f t="shared" si="4"/>
        <v>42</v>
      </c>
      <c r="C56" s="108"/>
      <c r="D56" s="111"/>
      <c r="E56" s="108"/>
      <c r="F56" s="108"/>
      <c r="G56" s="107"/>
      <c r="H56" s="107"/>
      <c r="I56" s="107"/>
      <c r="J56" s="108"/>
      <c r="K56" s="92">
        <f t="shared" si="0"/>
        <v>0</v>
      </c>
      <c r="L56" s="93">
        <v>0</v>
      </c>
      <c r="M56" s="94">
        <f t="shared" si="1"/>
        <v>0</v>
      </c>
      <c r="X56" s="96">
        <f t="shared" si="6"/>
        <v>40</v>
      </c>
      <c r="Y56" s="106" t="s">
        <v>131</v>
      </c>
      <c r="Z56" s="98"/>
      <c r="AA56" s="99"/>
      <c r="AB56" s="100"/>
      <c r="AC56" s="101">
        <f t="shared" si="5"/>
        <v>0</v>
      </c>
      <c r="AD56" s="102"/>
      <c r="AE56" s="103"/>
      <c r="AF56" s="104" t="str">
        <f t="shared" si="9"/>
        <v/>
      </c>
      <c r="AG56" s="104" t="str">
        <f t="shared" si="7"/>
        <v/>
      </c>
      <c r="AH56" s="105">
        <f t="shared" si="8"/>
        <v>0</v>
      </c>
      <c r="AI56" s="103" t="s">
        <v>131</v>
      </c>
    </row>
    <row r="57" spans="2:35" x14ac:dyDescent="0.25">
      <c r="B57" s="88">
        <f t="shared" si="4"/>
        <v>43</v>
      </c>
      <c r="C57" s="108"/>
      <c r="D57" s="111"/>
      <c r="E57" s="108"/>
      <c r="F57" s="108"/>
      <c r="G57" s="107"/>
      <c r="H57" s="107"/>
      <c r="I57" s="107"/>
      <c r="J57" s="108"/>
      <c r="K57" s="92">
        <f t="shared" si="0"/>
        <v>0</v>
      </c>
      <c r="L57" s="93">
        <v>0</v>
      </c>
      <c r="M57" s="94">
        <f t="shared" si="1"/>
        <v>0</v>
      </c>
      <c r="X57" s="96">
        <f t="shared" si="6"/>
        <v>41</v>
      </c>
      <c r="Y57" s="106" t="s">
        <v>131</v>
      </c>
      <c r="Z57" s="98"/>
      <c r="AA57" s="99"/>
      <c r="AB57" s="100"/>
      <c r="AC57" s="101">
        <f t="shared" si="5"/>
        <v>0</v>
      </c>
      <c r="AD57" s="102"/>
      <c r="AE57" s="103"/>
      <c r="AF57" s="104" t="str">
        <f t="shared" si="9"/>
        <v/>
      </c>
      <c r="AG57" s="104" t="str">
        <f t="shared" si="7"/>
        <v/>
      </c>
      <c r="AH57" s="105">
        <f t="shared" si="8"/>
        <v>0</v>
      </c>
      <c r="AI57" s="103" t="s">
        <v>131</v>
      </c>
    </row>
    <row r="58" spans="2:35" x14ac:dyDescent="0.25">
      <c r="B58" s="88">
        <f t="shared" si="4"/>
        <v>44</v>
      </c>
      <c r="C58" s="108"/>
      <c r="D58" s="111"/>
      <c r="E58" s="108"/>
      <c r="F58" s="108"/>
      <c r="G58" s="107"/>
      <c r="H58" s="107"/>
      <c r="I58" s="107"/>
      <c r="J58" s="108"/>
      <c r="K58" s="92">
        <f t="shared" si="0"/>
        <v>0</v>
      </c>
      <c r="L58" s="93">
        <v>0</v>
      </c>
      <c r="M58" s="94">
        <f t="shared" si="1"/>
        <v>0</v>
      </c>
      <c r="X58" s="96">
        <f t="shared" si="6"/>
        <v>42</v>
      </c>
      <c r="Y58" s="106" t="s">
        <v>131</v>
      </c>
      <c r="Z58" s="98"/>
      <c r="AA58" s="99"/>
      <c r="AB58" s="100"/>
      <c r="AC58" s="101">
        <f t="shared" si="5"/>
        <v>0</v>
      </c>
      <c r="AD58" s="102"/>
      <c r="AE58" s="103"/>
      <c r="AF58" s="104" t="str">
        <f t="shared" si="9"/>
        <v/>
      </c>
      <c r="AG58" s="104" t="str">
        <f t="shared" si="7"/>
        <v/>
      </c>
      <c r="AH58" s="105">
        <f t="shared" si="8"/>
        <v>0</v>
      </c>
      <c r="AI58" s="103" t="s">
        <v>131</v>
      </c>
    </row>
    <row r="59" spans="2:35" x14ac:dyDescent="0.25">
      <c r="B59" s="88">
        <f t="shared" si="4"/>
        <v>45</v>
      </c>
      <c r="C59" s="108"/>
      <c r="D59" s="111"/>
      <c r="E59" s="108"/>
      <c r="F59" s="108"/>
      <c r="G59" s="107"/>
      <c r="H59" s="107"/>
      <c r="I59" s="107"/>
      <c r="J59" s="108"/>
      <c r="K59" s="92">
        <f t="shared" si="0"/>
        <v>0</v>
      </c>
      <c r="L59" s="93">
        <v>0</v>
      </c>
      <c r="M59" s="94">
        <f t="shared" si="1"/>
        <v>0</v>
      </c>
      <c r="X59" s="96">
        <f t="shared" si="6"/>
        <v>43</v>
      </c>
      <c r="Y59" s="106" t="s">
        <v>131</v>
      </c>
      <c r="Z59" s="98"/>
      <c r="AA59" s="99"/>
      <c r="AB59" s="100"/>
      <c r="AC59" s="101">
        <f t="shared" si="5"/>
        <v>0</v>
      </c>
      <c r="AD59" s="102"/>
      <c r="AE59" s="103"/>
      <c r="AF59" s="104" t="str">
        <f t="shared" si="9"/>
        <v/>
      </c>
      <c r="AG59" s="104" t="str">
        <f t="shared" si="7"/>
        <v/>
      </c>
      <c r="AH59" s="105">
        <f t="shared" si="8"/>
        <v>0</v>
      </c>
      <c r="AI59" s="103" t="s">
        <v>131</v>
      </c>
    </row>
    <row r="60" spans="2:35" x14ac:dyDescent="0.25">
      <c r="B60" s="88">
        <f t="shared" si="4"/>
        <v>46</v>
      </c>
      <c r="C60" s="108"/>
      <c r="D60" s="111"/>
      <c r="E60" s="108"/>
      <c r="F60" s="108"/>
      <c r="G60" s="107"/>
      <c r="H60" s="107"/>
      <c r="I60" s="107"/>
      <c r="J60" s="108"/>
      <c r="K60" s="92">
        <f t="shared" si="0"/>
        <v>0</v>
      </c>
      <c r="L60" s="93">
        <v>0</v>
      </c>
      <c r="M60" s="94">
        <f t="shared" si="1"/>
        <v>0</v>
      </c>
      <c r="X60" s="96">
        <f t="shared" si="6"/>
        <v>44</v>
      </c>
      <c r="Y60" s="106" t="s">
        <v>131</v>
      </c>
      <c r="Z60" s="98"/>
      <c r="AA60" s="99"/>
      <c r="AB60" s="100"/>
      <c r="AC60" s="101">
        <f t="shared" si="5"/>
        <v>0</v>
      </c>
      <c r="AD60" s="102"/>
      <c r="AE60" s="103"/>
      <c r="AF60" s="104" t="str">
        <f t="shared" si="9"/>
        <v/>
      </c>
      <c r="AG60" s="104" t="str">
        <f t="shared" si="7"/>
        <v/>
      </c>
      <c r="AH60" s="105">
        <f t="shared" si="8"/>
        <v>0</v>
      </c>
      <c r="AI60" s="103" t="s">
        <v>131</v>
      </c>
    </row>
    <row r="61" spans="2:35" x14ac:dyDescent="0.25">
      <c r="B61" s="88">
        <f t="shared" si="4"/>
        <v>47</v>
      </c>
      <c r="C61" s="108"/>
      <c r="D61" s="111"/>
      <c r="E61" s="108"/>
      <c r="F61" s="108"/>
      <c r="G61" s="107"/>
      <c r="H61" s="107"/>
      <c r="I61" s="107"/>
      <c r="J61" s="108"/>
      <c r="K61" s="92">
        <f t="shared" si="0"/>
        <v>0</v>
      </c>
      <c r="L61" s="93">
        <v>0</v>
      </c>
      <c r="M61" s="94">
        <f t="shared" si="1"/>
        <v>0</v>
      </c>
      <c r="X61" s="96">
        <f t="shared" si="6"/>
        <v>45</v>
      </c>
      <c r="Y61" s="106" t="s">
        <v>131</v>
      </c>
      <c r="Z61" s="98"/>
      <c r="AA61" s="99"/>
      <c r="AB61" s="100"/>
      <c r="AC61" s="101">
        <f t="shared" si="5"/>
        <v>0</v>
      </c>
      <c r="AD61" s="102"/>
      <c r="AE61" s="103"/>
      <c r="AF61" s="104" t="str">
        <f t="shared" si="9"/>
        <v/>
      </c>
      <c r="AG61" s="104" t="str">
        <f t="shared" si="7"/>
        <v/>
      </c>
      <c r="AH61" s="105">
        <f t="shared" si="8"/>
        <v>0</v>
      </c>
      <c r="AI61" s="103" t="s">
        <v>131</v>
      </c>
    </row>
    <row r="62" spans="2:35" x14ac:dyDescent="0.25">
      <c r="B62" s="88">
        <f t="shared" si="4"/>
        <v>48</v>
      </c>
      <c r="C62" s="108"/>
      <c r="D62" s="111"/>
      <c r="E62" s="108"/>
      <c r="F62" s="108"/>
      <c r="G62" s="107"/>
      <c r="H62" s="107"/>
      <c r="I62" s="107"/>
      <c r="J62" s="108"/>
      <c r="K62" s="92">
        <f t="shared" si="0"/>
        <v>0</v>
      </c>
      <c r="L62" s="93">
        <v>0</v>
      </c>
      <c r="M62" s="94">
        <f t="shared" si="1"/>
        <v>0</v>
      </c>
      <c r="X62" s="96">
        <f t="shared" si="6"/>
        <v>46</v>
      </c>
      <c r="Y62" s="106" t="s">
        <v>131</v>
      </c>
      <c r="Z62" s="98"/>
      <c r="AA62" s="99"/>
      <c r="AB62" s="100"/>
      <c r="AC62" s="101">
        <f t="shared" si="5"/>
        <v>0</v>
      </c>
      <c r="AD62" s="102"/>
      <c r="AE62" s="103"/>
      <c r="AF62" s="104" t="str">
        <f t="shared" si="9"/>
        <v/>
      </c>
      <c r="AG62" s="104" t="str">
        <f t="shared" si="7"/>
        <v/>
      </c>
      <c r="AH62" s="105">
        <f t="shared" si="8"/>
        <v>0</v>
      </c>
      <c r="AI62" s="103" t="s">
        <v>131</v>
      </c>
    </row>
    <row r="63" spans="2:35" x14ac:dyDescent="0.25">
      <c r="B63" s="88">
        <f t="shared" si="4"/>
        <v>49</v>
      </c>
      <c r="C63" s="108"/>
      <c r="D63" s="111"/>
      <c r="E63" s="108"/>
      <c r="F63" s="108"/>
      <c r="G63" s="107"/>
      <c r="H63" s="107"/>
      <c r="I63" s="107"/>
      <c r="J63" s="108"/>
      <c r="K63" s="92">
        <f t="shared" si="0"/>
        <v>0</v>
      </c>
      <c r="L63" s="93">
        <v>0</v>
      </c>
      <c r="M63" s="94">
        <f t="shared" si="1"/>
        <v>0</v>
      </c>
      <c r="X63" s="96">
        <f t="shared" si="6"/>
        <v>47</v>
      </c>
      <c r="Y63" s="106" t="s">
        <v>131</v>
      </c>
      <c r="Z63" s="98"/>
      <c r="AA63" s="99"/>
      <c r="AB63" s="100"/>
      <c r="AC63" s="101">
        <f t="shared" si="5"/>
        <v>0</v>
      </c>
      <c r="AD63" s="102"/>
      <c r="AE63" s="103"/>
      <c r="AF63" s="104" t="str">
        <f t="shared" si="9"/>
        <v/>
      </c>
      <c r="AG63" s="104" t="str">
        <f t="shared" si="7"/>
        <v/>
      </c>
      <c r="AH63" s="105">
        <f t="shared" si="8"/>
        <v>0</v>
      </c>
      <c r="AI63" s="103" t="s">
        <v>131</v>
      </c>
    </row>
    <row r="64" spans="2:35" x14ac:dyDescent="0.25">
      <c r="B64" s="88">
        <f t="shared" si="4"/>
        <v>50</v>
      </c>
      <c r="C64" s="108"/>
      <c r="D64" s="111"/>
      <c r="E64" s="108"/>
      <c r="F64" s="108"/>
      <c r="G64" s="107"/>
      <c r="H64" s="107"/>
      <c r="I64" s="107"/>
      <c r="J64" s="108"/>
      <c r="K64" s="92">
        <f t="shared" si="0"/>
        <v>0</v>
      </c>
      <c r="L64" s="93">
        <v>0</v>
      </c>
      <c r="M64" s="94">
        <f t="shared" si="1"/>
        <v>0</v>
      </c>
      <c r="X64" s="96">
        <f t="shared" si="6"/>
        <v>48</v>
      </c>
      <c r="Y64" s="106" t="s">
        <v>131</v>
      </c>
      <c r="Z64" s="98"/>
      <c r="AA64" s="99"/>
      <c r="AB64" s="100"/>
      <c r="AC64" s="101">
        <f t="shared" si="5"/>
        <v>0</v>
      </c>
      <c r="AD64" s="102"/>
      <c r="AE64" s="103"/>
      <c r="AF64" s="104" t="str">
        <f t="shared" si="9"/>
        <v/>
      </c>
      <c r="AG64" s="104" t="str">
        <f t="shared" si="7"/>
        <v/>
      </c>
      <c r="AH64" s="105">
        <f t="shared" si="8"/>
        <v>0</v>
      </c>
      <c r="AI64" s="103" t="s">
        <v>131</v>
      </c>
    </row>
    <row r="65" spans="2:35" x14ac:dyDescent="0.25">
      <c r="B65" s="88">
        <f t="shared" si="4"/>
        <v>51</v>
      </c>
      <c r="C65" s="108"/>
      <c r="D65" s="111"/>
      <c r="E65" s="108"/>
      <c r="F65" s="108"/>
      <c r="G65" s="107"/>
      <c r="H65" s="107"/>
      <c r="I65" s="107"/>
      <c r="J65" s="108"/>
      <c r="K65" s="92">
        <f t="shared" si="0"/>
        <v>0</v>
      </c>
      <c r="L65" s="93">
        <v>0</v>
      </c>
      <c r="M65" s="94">
        <f t="shared" si="1"/>
        <v>0</v>
      </c>
      <c r="X65" s="96">
        <f t="shared" si="6"/>
        <v>49</v>
      </c>
      <c r="Y65" s="106" t="s">
        <v>131</v>
      </c>
      <c r="Z65" s="98"/>
      <c r="AA65" s="99"/>
      <c r="AB65" s="100"/>
      <c r="AC65" s="101">
        <f t="shared" si="5"/>
        <v>0</v>
      </c>
      <c r="AD65" s="102"/>
      <c r="AE65" s="103"/>
      <c r="AF65" s="104" t="str">
        <f t="shared" si="9"/>
        <v/>
      </c>
      <c r="AG65" s="104" t="str">
        <f t="shared" si="7"/>
        <v/>
      </c>
      <c r="AH65" s="105">
        <f t="shared" si="8"/>
        <v>0</v>
      </c>
      <c r="AI65" s="103" t="s">
        <v>131</v>
      </c>
    </row>
    <row r="66" spans="2:35" x14ac:dyDescent="0.25">
      <c r="B66" s="88">
        <f t="shared" si="4"/>
        <v>52</v>
      </c>
      <c r="C66" s="108"/>
      <c r="D66" s="111"/>
      <c r="E66" s="108"/>
      <c r="F66" s="108"/>
      <c r="G66" s="107"/>
      <c r="H66" s="107"/>
      <c r="I66" s="107"/>
      <c r="J66" s="108"/>
      <c r="K66" s="92">
        <f t="shared" si="0"/>
        <v>0</v>
      </c>
      <c r="L66" s="93">
        <v>0</v>
      </c>
      <c r="M66" s="94">
        <f t="shared" si="1"/>
        <v>0</v>
      </c>
      <c r="X66" s="96">
        <f t="shared" si="6"/>
        <v>50</v>
      </c>
      <c r="Y66" s="106" t="s">
        <v>131</v>
      </c>
      <c r="Z66" s="98"/>
      <c r="AA66" s="99"/>
      <c r="AB66" s="100"/>
      <c r="AC66" s="101">
        <f t="shared" si="5"/>
        <v>0</v>
      </c>
      <c r="AD66" s="102"/>
      <c r="AE66" s="103"/>
      <c r="AF66" s="104" t="str">
        <f t="shared" si="9"/>
        <v/>
      </c>
      <c r="AG66" s="104" t="str">
        <f t="shared" si="7"/>
        <v/>
      </c>
      <c r="AH66" s="105">
        <f t="shared" si="8"/>
        <v>0</v>
      </c>
      <c r="AI66" s="103" t="s">
        <v>131</v>
      </c>
    </row>
    <row r="67" spans="2:35" x14ac:dyDescent="0.25">
      <c r="B67" s="88">
        <f t="shared" si="4"/>
        <v>53</v>
      </c>
      <c r="C67" s="108"/>
      <c r="D67" s="111"/>
      <c r="E67" s="108"/>
      <c r="F67" s="108"/>
      <c r="G67" s="107"/>
      <c r="H67" s="107"/>
      <c r="I67" s="107"/>
      <c r="J67" s="108"/>
      <c r="K67" s="92">
        <f t="shared" si="0"/>
        <v>0</v>
      </c>
      <c r="L67" s="93">
        <v>0</v>
      </c>
      <c r="M67" s="94">
        <f t="shared" si="1"/>
        <v>0</v>
      </c>
      <c r="X67" s="84"/>
      <c r="Y67" s="116"/>
      <c r="Z67" s="116" t="s">
        <v>133</v>
      </c>
      <c r="AA67" s="117">
        <f>SUM(AA17:AA66)</f>
        <v>0</v>
      </c>
      <c r="AB67" s="118"/>
      <c r="AC67" s="66">
        <f>SUM(AC17:AC66)</f>
        <v>0</v>
      </c>
      <c r="AD67" s="119">
        <f>SUM(AD17:AD66)</f>
        <v>0</v>
      </c>
      <c r="AE67" s="66"/>
      <c r="AF67" s="119"/>
      <c r="AG67" s="120"/>
      <c r="AH67" s="66"/>
      <c r="AI67" s="17"/>
    </row>
    <row r="68" spans="2:35" x14ac:dyDescent="0.25">
      <c r="B68" s="88">
        <f t="shared" si="4"/>
        <v>54</v>
      </c>
      <c r="C68" s="108"/>
      <c r="D68" s="111"/>
      <c r="E68" s="108"/>
      <c r="F68" s="108"/>
      <c r="G68" s="107"/>
      <c r="H68" s="107"/>
      <c r="I68" s="107"/>
      <c r="J68" s="108"/>
      <c r="K68" s="92">
        <f t="shared" si="0"/>
        <v>0</v>
      </c>
      <c r="L68" s="93">
        <v>0</v>
      </c>
      <c r="M68" s="94">
        <f t="shared" si="1"/>
        <v>0</v>
      </c>
      <c r="X68" s="84"/>
      <c r="Y68" s="17"/>
      <c r="Z68" s="17"/>
      <c r="AA68" s="22"/>
      <c r="AB68" s="29"/>
      <c r="AC68" s="29"/>
      <c r="AD68" s="84"/>
      <c r="AE68" s="84"/>
      <c r="AF68" s="17"/>
      <c r="AG68" s="17"/>
      <c r="AH68" s="17"/>
      <c r="AI68" s="17"/>
    </row>
    <row r="69" spans="2:35" x14ac:dyDescent="0.25">
      <c r="B69" s="88">
        <f t="shared" si="4"/>
        <v>55</v>
      </c>
      <c r="C69" s="108"/>
      <c r="D69" s="111"/>
      <c r="E69" s="108"/>
      <c r="F69" s="108"/>
      <c r="G69" s="107"/>
      <c r="H69" s="107"/>
      <c r="I69" s="107"/>
      <c r="J69" s="108"/>
      <c r="K69" s="92">
        <f t="shared" si="0"/>
        <v>0</v>
      </c>
      <c r="L69" s="93">
        <v>0</v>
      </c>
      <c r="M69" s="94">
        <f t="shared" si="1"/>
        <v>0</v>
      </c>
    </row>
    <row r="70" spans="2:35" x14ac:dyDescent="0.25">
      <c r="B70" s="88">
        <f t="shared" si="4"/>
        <v>56</v>
      </c>
      <c r="C70" s="108"/>
      <c r="D70" s="111"/>
      <c r="E70" s="108"/>
      <c r="F70" s="108"/>
      <c r="G70" s="107"/>
      <c r="H70" s="107"/>
      <c r="I70" s="107"/>
      <c r="J70" s="108"/>
      <c r="K70" s="92">
        <f t="shared" si="0"/>
        <v>0</v>
      </c>
      <c r="L70" s="93">
        <v>0</v>
      </c>
      <c r="M70" s="94">
        <f t="shared" si="1"/>
        <v>0</v>
      </c>
    </row>
    <row r="71" spans="2:35" x14ac:dyDescent="0.25">
      <c r="B71" s="88">
        <f t="shared" si="4"/>
        <v>57</v>
      </c>
      <c r="C71" s="108"/>
      <c r="D71" s="111"/>
      <c r="E71" s="108"/>
      <c r="F71" s="108"/>
      <c r="G71" s="107"/>
      <c r="H71" s="107"/>
      <c r="I71" s="107"/>
      <c r="J71" s="108"/>
      <c r="K71" s="92">
        <f t="shared" si="0"/>
        <v>0</v>
      </c>
      <c r="L71" s="93">
        <v>0</v>
      </c>
      <c r="M71" s="94">
        <f t="shared" si="1"/>
        <v>0</v>
      </c>
    </row>
    <row r="72" spans="2:35" x14ac:dyDescent="0.25">
      <c r="B72" s="88">
        <f t="shared" si="4"/>
        <v>58</v>
      </c>
      <c r="C72" s="108"/>
      <c r="D72" s="111"/>
      <c r="E72" s="108"/>
      <c r="F72" s="108"/>
      <c r="G72" s="107"/>
      <c r="H72" s="107"/>
      <c r="I72" s="107"/>
      <c r="J72" s="108"/>
      <c r="K72" s="92">
        <f t="shared" si="0"/>
        <v>0</v>
      </c>
      <c r="L72" s="93">
        <v>0</v>
      </c>
      <c r="M72" s="94">
        <f t="shared" si="1"/>
        <v>0</v>
      </c>
    </row>
    <row r="73" spans="2:35" x14ac:dyDescent="0.25">
      <c r="B73" s="88">
        <f t="shared" si="4"/>
        <v>59</v>
      </c>
      <c r="C73" s="108"/>
      <c r="D73" s="111"/>
      <c r="E73" s="108"/>
      <c r="F73" s="108"/>
      <c r="G73" s="107"/>
      <c r="H73" s="107"/>
      <c r="I73" s="107"/>
      <c r="J73" s="108"/>
      <c r="K73" s="92">
        <f t="shared" si="0"/>
        <v>0</v>
      </c>
      <c r="L73" s="93">
        <v>0</v>
      </c>
      <c r="M73" s="94">
        <f t="shared" si="1"/>
        <v>0</v>
      </c>
    </row>
    <row r="74" spans="2:35" x14ac:dyDescent="0.25">
      <c r="B74" s="88">
        <f t="shared" si="4"/>
        <v>60</v>
      </c>
      <c r="C74" s="108"/>
      <c r="D74" s="111"/>
      <c r="E74" s="108"/>
      <c r="F74" s="108"/>
      <c r="G74" s="107"/>
      <c r="H74" s="107"/>
      <c r="I74" s="107"/>
      <c r="J74" s="108"/>
      <c r="K74" s="92">
        <f t="shared" si="0"/>
        <v>0</v>
      </c>
      <c r="L74" s="93">
        <v>0</v>
      </c>
      <c r="M74" s="94">
        <f t="shared" si="1"/>
        <v>0</v>
      </c>
    </row>
    <row r="75" spans="2:35" x14ac:dyDescent="0.25">
      <c r="B75" s="88">
        <f t="shared" si="4"/>
        <v>61</v>
      </c>
      <c r="C75" s="108"/>
      <c r="D75" s="111"/>
      <c r="E75" s="108"/>
      <c r="F75" s="108"/>
      <c r="G75" s="107"/>
      <c r="H75" s="107"/>
      <c r="I75" s="107"/>
      <c r="J75" s="108"/>
      <c r="K75" s="92">
        <f t="shared" si="0"/>
        <v>0</v>
      </c>
      <c r="L75" s="93">
        <v>0</v>
      </c>
      <c r="M75" s="94">
        <f t="shared" si="1"/>
        <v>0</v>
      </c>
    </row>
    <row r="76" spans="2:35" x14ac:dyDescent="0.25">
      <c r="B76" s="88">
        <f t="shared" si="4"/>
        <v>62</v>
      </c>
      <c r="C76" s="108"/>
      <c r="D76" s="111"/>
      <c r="E76" s="108"/>
      <c r="F76" s="108"/>
      <c r="G76" s="107"/>
      <c r="H76" s="107"/>
      <c r="I76" s="107"/>
      <c r="J76" s="108"/>
      <c r="K76" s="92">
        <f t="shared" si="0"/>
        <v>0</v>
      </c>
      <c r="L76" s="93">
        <v>0</v>
      </c>
      <c r="M76" s="94">
        <f t="shared" si="1"/>
        <v>0</v>
      </c>
    </row>
    <row r="77" spans="2:35" x14ac:dyDescent="0.25">
      <c r="B77" s="88">
        <f t="shared" si="4"/>
        <v>63</v>
      </c>
      <c r="C77" s="108"/>
      <c r="D77" s="111"/>
      <c r="E77" s="108"/>
      <c r="F77" s="108"/>
      <c r="G77" s="107"/>
      <c r="H77" s="107"/>
      <c r="I77" s="107"/>
      <c r="J77" s="108"/>
      <c r="K77" s="92">
        <f t="shared" si="0"/>
        <v>0</v>
      </c>
      <c r="L77" s="93">
        <v>0</v>
      </c>
      <c r="M77" s="94">
        <f t="shared" si="1"/>
        <v>0</v>
      </c>
    </row>
    <row r="78" spans="2:35" x14ac:dyDescent="0.25">
      <c r="B78" s="88">
        <f t="shared" si="4"/>
        <v>64</v>
      </c>
      <c r="C78" s="108"/>
      <c r="D78" s="111"/>
      <c r="E78" s="108"/>
      <c r="F78" s="108"/>
      <c r="G78" s="107"/>
      <c r="H78" s="107"/>
      <c r="I78" s="107"/>
      <c r="J78" s="108"/>
      <c r="K78" s="92">
        <f t="shared" ref="K78:K114" si="10">G78</f>
        <v>0</v>
      </c>
      <c r="L78" s="93">
        <v>0</v>
      </c>
      <c r="M78" s="94">
        <f t="shared" ref="M78:M114" si="11">IF(K78=0,+L78,(K78*L78))</f>
        <v>0</v>
      </c>
    </row>
    <row r="79" spans="2:35" x14ac:dyDescent="0.25">
      <c r="B79" s="88">
        <f t="shared" si="4"/>
        <v>65</v>
      </c>
      <c r="C79" s="108"/>
      <c r="D79" s="111"/>
      <c r="E79" s="108"/>
      <c r="F79" s="108"/>
      <c r="G79" s="107"/>
      <c r="H79" s="107"/>
      <c r="I79" s="107"/>
      <c r="J79" s="108"/>
      <c r="K79" s="92">
        <f t="shared" si="10"/>
        <v>0</v>
      </c>
      <c r="L79" s="93">
        <v>0</v>
      </c>
      <c r="M79" s="94">
        <f t="shared" si="11"/>
        <v>0</v>
      </c>
    </row>
    <row r="80" spans="2:35" x14ac:dyDescent="0.25">
      <c r="B80" s="88">
        <f t="shared" si="4"/>
        <v>66</v>
      </c>
      <c r="C80" s="108"/>
      <c r="D80" s="111"/>
      <c r="E80" s="108"/>
      <c r="F80" s="108"/>
      <c r="G80" s="107"/>
      <c r="H80" s="107"/>
      <c r="I80" s="107"/>
      <c r="J80" s="108"/>
      <c r="K80" s="92">
        <f t="shared" si="10"/>
        <v>0</v>
      </c>
      <c r="L80" s="93">
        <v>0</v>
      </c>
      <c r="M80" s="94">
        <f t="shared" si="11"/>
        <v>0</v>
      </c>
    </row>
    <row r="81" spans="2:29" x14ac:dyDescent="0.25">
      <c r="B81" s="88">
        <f t="shared" ref="B81:B114" si="12">B80+1</f>
        <v>67</v>
      </c>
      <c r="C81" s="108"/>
      <c r="D81" s="111"/>
      <c r="E81" s="108"/>
      <c r="F81" s="108"/>
      <c r="G81" s="107"/>
      <c r="H81" s="107"/>
      <c r="I81" s="107"/>
      <c r="J81" s="108"/>
      <c r="K81" s="92">
        <f t="shared" si="10"/>
        <v>0</v>
      </c>
      <c r="L81" s="93">
        <v>0</v>
      </c>
      <c r="M81" s="94">
        <f t="shared" si="11"/>
        <v>0</v>
      </c>
      <c r="O81" s="16"/>
      <c r="P81" s="16"/>
      <c r="Q81" s="16"/>
      <c r="R81" s="16"/>
      <c r="S81" s="16"/>
      <c r="T81" s="16"/>
      <c r="AA81" s="16"/>
      <c r="AB81" s="16"/>
      <c r="AC81" s="16"/>
    </row>
    <row r="82" spans="2:29" x14ac:dyDescent="0.25">
      <c r="B82" s="88">
        <f t="shared" si="12"/>
        <v>68</v>
      </c>
      <c r="C82" s="108"/>
      <c r="D82" s="111"/>
      <c r="E82" s="108"/>
      <c r="F82" s="108"/>
      <c r="G82" s="107"/>
      <c r="H82" s="107"/>
      <c r="I82" s="107"/>
      <c r="J82" s="108"/>
      <c r="K82" s="92">
        <f t="shared" si="10"/>
        <v>0</v>
      </c>
      <c r="L82" s="93">
        <v>0</v>
      </c>
      <c r="M82" s="94">
        <f t="shared" si="11"/>
        <v>0</v>
      </c>
      <c r="O82" s="16"/>
      <c r="P82" s="16"/>
      <c r="Q82" s="16"/>
      <c r="R82" s="16"/>
      <c r="S82" s="16"/>
      <c r="T82" s="16"/>
      <c r="AA82" s="16"/>
      <c r="AB82" s="16"/>
      <c r="AC82" s="16"/>
    </row>
    <row r="83" spans="2:29" x14ac:dyDescent="0.25">
      <c r="B83" s="88">
        <f t="shared" si="12"/>
        <v>69</v>
      </c>
      <c r="C83" s="108"/>
      <c r="D83" s="111"/>
      <c r="E83" s="108"/>
      <c r="F83" s="108"/>
      <c r="G83" s="107"/>
      <c r="H83" s="107"/>
      <c r="I83" s="107"/>
      <c r="J83" s="108"/>
      <c r="K83" s="92">
        <f t="shared" si="10"/>
        <v>0</v>
      </c>
      <c r="L83" s="93">
        <v>0</v>
      </c>
      <c r="M83" s="94">
        <f t="shared" si="11"/>
        <v>0</v>
      </c>
      <c r="O83" s="16"/>
      <c r="P83" s="16"/>
      <c r="Q83" s="16"/>
      <c r="R83" s="16"/>
      <c r="S83" s="16"/>
      <c r="T83" s="16"/>
      <c r="AA83" s="16"/>
      <c r="AB83" s="16"/>
      <c r="AC83" s="16"/>
    </row>
    <row r="84" spans="2:29" x14ac:dyDescent="0.25">
      <c r="B84" s="88">
        <f t="shared" si="12"/>
        <v>70</v>
      </c>
      <c r="C84" s="108"/>
      <c r="D84" s="111"/>
      <c r="E84" s="108"/>
      <c r="F84" s="108"/>
      <c r="G84" s="107"/>
      <c r="H84" s="107"/>
      <c r="I84" s="107"/>
      <c r="J84" s="108"/>
      <c r="K84" s="92">
        <f t="shared" si="10"/>
        <v>0</v>
      </c>
      <c r="L84" s="93">
        <v>0</v>
      </c>
      <c r="M84" s="94">
        <f t="shared" si="11"/>
        <v>0</v>
      </c>
      <c r="O84" s="16"/>
      <c r="P84" s="16"/>
      <c r="Q84" s="16"/>
      <c r="R84" s="16"/>
      <c r="S84" s="16"/>
      <c r="T84" s="16"/>
      <c r="AA84" s="16"/>
      <c r="AB84" s="16"/>
      <c r="AC84" s="16"/>
    </row>
    <row r="85" spans="2:29" x14ac:dyDescent="0.25">
      <c r="B85" s="88">
        <f t="shared" si="12"/>
        <v>71</v>
      </c>
      <c r="C85" s="108"/>
      <c r="D85" s="111"/>
      <c r="E85" s="108"/>
      <c r="F85" s="108"/>
      <c r="G85" s="107"/>
      <c r="H85" s="107"/>
      <c r="I85" s="107"/>
      <c r="J85" s="108"/>
      <c r="K85" s="92">
        <f t="shared" si="10"/>
        <v>0</v>
      </c>
      <c r="L85" s="93">
        <v>0</v>
      </c>
      <c r="M85" s="94">
        <f t="shared" si="11"/>
        <v>0</v>
      </c>
      <c r="O85" s="16"/>
      <c r="P85" s="16"/>
      <c r="Q85" s="16"/>
      <c r="R85" s="16"/>
      <c r="S85" s="16"/>
      <c r="T85" s="16"/>
      <c r="AA85" s="16"/>
      <c r="AB85" s="16"/>
      <c r="AC85" s="16"/>
    </row>
    <row r="86" spans="2:29" x14ac:dyDescent="0.25">
      <c r="B86" s="88">
        <f t="shared" si="12"/>
        <v>72</v>
      </c>
      <c r="C86" s="108"/>
      <c r="D86" s="111"/>
      <c r="E86" s="108"/>
      <c r="F86" s="108"/>
      <c r="G86" s="107"/>
      <c r="H86" s="107"/>
      <c r="I86" s="107"/>
      <c r="J86" s="108"/>
      <c r="K86" s="92">
        <f t="shared" si="10"/>
        <v>0</v>
      </c>
      <c r="L86" s="93">
        <v>0</v>
      </c>
      <c r="M86" s="94">
        <f t="shared" si="11"/>
        <v>0</v>
      </c>
      <c r="O86" s="16"/>
      <c r="P86" s="16"/>
      <c r="Q86" s="16"/>
      <c r="R86" s="16"/>
      <c r="S86" s="16"/>
      <c r="T86" s="16"/>
      <c r="AA86" s="16"/>
      <c r="AB86" s="16"/>
      <c r="AC86" s="16"/>
    </row>
    <row r="87" spans="2:29" x14ac:dyDescent="0.25">
      <c r="B87" s="88">
        <f t="shared" si="12"/>
        <v>73</v>
      </c>
      <c r="C87" s="108"/>
      <c r="D87" s="111"/>
      <c r="E87" s="108"/>
      <c r="F87" s="108"/>
      <c r="G87" s="107"/>
      <c r="H87" s="107"/>
      <c r="I87" s="107"/>
      <c r="J87" s="108"/>
      <c r="K87" s="92">
        <f t="shared" si="10"/>
        <v>0</v>
      </c>
      <c r="L87" s="93">
        <v>0</v>
      </c>
      <c r="M87" s="94">
        <f t="shared" si="11"/>
        <v>0</v>
      </c>
      <c r="O87" s="16"/>
      <c r="P87" s="16"/>
      <c r="Q87" s="16"/>
      <c r="R87" s="16"/>
      <c r="S87" s="16"/>
      <c r="T87" s="16"/>
      <c r="AA87" s="16"/>
      <c r="AB87" s="16"/>
      <c r="AC87" s="16"/>
    </row>
    <row r="88" spans="2:29" x14ac:dyDescent="0.25">
      <c r="B88" s="88">
        <f t="shared" si="12"/>
        <v>74</v>
      </c>
      <c r="C88" s="108"/>
      <c r="D88" s="111"/>
      <c r="E88" s="108"/>
      <c r="F88" s="108"/>
      <c r="G88" s="107"/>
      <c r="H88" s="107"/>
      <c r="I88" s="107"/>
      <c r="J88" s="108"/>
      <c r="K88" s="92">
        <f t="shared" si="10"/>
        <v>0</v>
      </c>
      <c r="L88" s="93">
        <v>0</v>
      </c>
      <c r="M88" s="94">
        <f t="shared" si="11"/>
        <v>0</v>
      </c>
      <c r="O88" s="16"/>
      <c r="P88" s="16"/>
      <c r="Q88" s="16"/>
      <c r="R88" s="16"/>
      <c r="S88" s="16"/>
      <c r="T88" s="16"/>
      <c r="AA88" s="16"/>
      <c r="AB88" s="16"/>
      <c r="AC88" s="16"/>
    </row>
    <row r="89" spans="2:29" x14ac:dyDescent="0.25">
      <c r="B89" s="88">
        <f t="shared" si="12"/>
        <v>75</v>
      </c>
      <c r="C89" s="108"/>
      <c r="D89" s="111"/>
      <c r="E89" s="108"/>
      <c r="F89" s="108"/>
      <c r="G89" s="107"/>
      <c r="H89" s="107"/>
      <c r="I89" s="107"/>
      <c r="J89" s="108"/>
      <c r="K89" s="92">
        <f t="shared" si="10"/>
        <v>0</v>
      </c>
      <c r="L89" s="93">
        <v>0</v>
      </c>
      <c r="M89" s="94">
        <f t="shared" si="11"/>
        <v>0</v>
      </c>
      <c r="O89" s="16"/>
      <c r="P89" s="16"/>
      <c r="Q89" s="16"/>
      <c r="R89" s="16"/>
      <c r="S89" s="16"/>
      <c r="T89" s="16"/>
      <c r="AA89" s="16"/>
      <c r="AB89" s="16"/>
      <c r="AC89" s="16"/>
    </row>
    <row r="90" spans="2:29" x14ac:dyDescent="0.25">
      <c r="B90" s="88">
        <f t="shared" si="12"/>
        <v>76</v>
      </c>
      <c r="C90" s="108"/>
      <c r="D90" s="111"/>
      <c r="E90" s="108"/>
      <c r="F90" s="108"/>
      <c r="G90" s="107"/>
      <c r="H90" s="107"/>
      <c r="I90" s="107"/>
      <c r="J90" s="108"/>
      <c r="K90" s="92">
        <f t="shared" si="10"/>
        <v>0</v>
      </c>
      <c r="L90" s="93">
        <v>0</v>
      </c>
      <c r="M90" s="94">
        <f t="shared" si="11"/>
        <v>0</v>
      </c>
      <c r="O90" s="16"/>
      <c r="P90" s="16"/>
      <c r="Q90" s="16"/>
      <c r="R90" s="16"/>
      <c r="S90" s="16"/>
      <c r="T90" s="16"/>
      <c r="AA90" s="16"/>
      <c r="AB90" s="16"/>
      <c r="AC90" s="16"/>
    </row>
    <row r="91" spans="2:29" x14ac:dyDescent="0.25">
      <c r="B91" s="88">
        <f t="shared" si="12"/>
        <v>77</v>
      </c>
      <c r="C91" s="108"/>
      <c r="D91" s="111"/>
      <c r="E91" s="108"/>
      <c r="F91" s="108"/>
      <c r="G91" s="107"/>
      <c r="H91" s="107"/>
      <c r="I91" s="107"/>
      <c r="J91" s="108"/>
      <c r="K91" s="92">
        <f t="shared" si="10"/>
        <v>0</v>
      </c>
      <c r="L91" s="93">
        <v>0</v>
      </c>
      <c r="M91" s="94">
        <f t="shared" si="11"/>
        <v>0</v>
      </c>
      <c r="O91" s="16"/>
      <c r="P91" s="16"/>
      <c r="Q91" s="16"/>
      <c r="R91" s="16"/>
      <c r="S91" s="16"/>
      <c r="T91" s="16"/>
      <c r="AA91" s="16"/>
      <c r="AB91" s="16"/>
      <c r="AC91" s="16"/>
    </row>
    <row r="92" spans="2:29" x14ac:dyDescent="0.25">
      <c r="B92" s="88">
        <f t="shared" si="12"/>
        <v>78</v>
      </c>
      <c r="C92" s="108"/>
      <c r="D92" s="111"/>
      <c r="E92" s="108"/>
      <c r="F92" s="108"/>
      <c r="G92" s="107"/>
      <c r="H92" s="107"/>
      <c r="I92" s="107"/>
      <c r="J92" s="108"/>
      <c r="K92" s="92">
        <f t="shared" si="10"/>
        <v>0</v>
      </c>
      <c r="L92" s="93">
        <v>0</v>
      </c>
      <c r="M92" s="94">
        <f t="shared" si="11"/>
        <v>0</v>
      </c>
      <c r="O92" s="16"/>
      <c r="P92" s="16"/>
      <c r="Q92" s="16"/>
      <c r="R92" s="16"/>
      <c r="S92" s="16"/>
      <c r="T92" s="16"/>
      <c r="AA92" s="16"/>
      <c r="AB92" s="16"/>
      <c r="AC92" s="16"/>
    </row>
    <row r="93" spans="2:29" x14ac:dyDescent="0.25">
      <c r="B93" s="88">
        <f t="shared" si="12"/>
        <v>79</v>
      </c>
      <c r="C93" s="108"/>
      <c r="D93" s="111"/>
      <c r="E93" s="108"/>
      <c r="F93" s="108"/>
      <c r="G93" s="107"/>
      <c r="H93" s="107"/>
      <c r="I93" s="107"/>
      <c r="J93" s="108"/>
      <c r="K93" s="92">
        <f t="shared" si="10"/>
        <v>0</v>
      </c>
      <c r="L93" s="93">
        <v>0</v>
      </c>
      <c r="M93" s="94">
        <f t="shared" si="11"/>
        <v>0</v>
      </c>
      <c r="O93" s="16"/>
      <c r="P93" s="16"/>
      <c r="Q93" s="16"/>
      <c r="R93" s="16"/>
      <c r="S93" s="16"/>
      <c r="T93" s="16"/>
      <c r="AA93" s="16"/>
      <c r="AB93" s="16"/>
      <c r="AC93" s="16"/>
    </row>
    <row r="94" spans="2:29" x14ac:dyDescent="0.25">
      <c r="B94" s="88">
        <f t="shared" si="12"/>
        <v>80</v>
      </c>
      <c r="C94" s="108"/>
      <c r="D94" s="111"/>
      <c r="E94" s="108"/>
      <c r="F94" s="108"/>
      <c r="G94" s="107"/>
      <c r="H94" s="107"/>
      <c r="I94" s="107"/>
      <c r="J94" s="108"/>
      <c r="K94" s="92">
        <f t="shared" si="10"/>
        <v>0</v>
      </c>
      <c r="L94" s="93">
        <v>0</v>
      </c>
      <c r="M94" s="94">
        <f t="shared" si="11"/>
        <v>0</v>
      </c>
      <c r="O94" s="16"/>
      <c r="P94" s="16"/>
      <c r="Q94" s="16"/>
      <c r="R94" s="16"/>
      <c r="S94" s="16"/>
      <c r="T94" s="16"/>
      <c r="AA94" s="16"/>
      <c r="AB94" s="16"/>
      <c r="AC94" s="16"/>
    </row>
    <row r="95" spans="2:29" x14ac:dyDescent="0.25">
      <c r="B95" s="88">
        <f t="shared" si="12"/>
        <v>81</v>
      </c>
      <c r="C95" s="108"/>
      <c r="D95" s="111"/>
      <c r="E95" s="108"/>
      <c r="F95" s="108"/>
      <c r="G95" s="107"/>
      <c r="H95" s="107"/>
      <c r="I95" s="107"/>
      <c r="J95" s="108"/>
      <c r="K95" s="92">
        <f t="shared" si="10"/>
        <v>0</v>
      </c>
      <c r="L95" s="93">
        <v>0</v>
      </c>
      <c r="M95" s="94">
        <f t="shared" si="11"/>
        <v>0</v>
      </c>
      <c r="O95" s="16"/>
      <c r="P95" s="16"/>
      <c r="Q95" s="16"/>
      <c r="R95" s="16"/>
      <c r="S95" s="16"/>
      <c r="T95" s="16"/>
      <c r="AA95" s="16"/>
      <c r="AB95" s="16"/>
      <c r="AC95" s="16"/>
    </row>
    <row r="96" spans="2:29" x14ac:dyDescent="0.25">
      <c r="B96" s="88">
        <f t="shared" si="12"/>
        <v>82</v>
      </c>
      <c r="C96" s="108"/>
      <c r="D96" s="111"/>
      <c r="E96" s="108"/>
      <c r="F96" s="108"/>
      <c r="G96" s="107"/>
      <c r="H96" s="107"/>
      <c r="I96" s="107"/>
      <c r="J96" s="108"/>
      <c r="K96" s="92">
        <f t="shared" si="10"/>
        <v>0</v>
      </c>
      <c r="L96" s="93">
        <v>0</v>
      </c>
      <c r="M96" s="94">
        <f t="shared" si="11"/>
        <v>0</v>
      </c>
      <c r="O96" s="16"/>
      <c r="P96" s="16"/>
      <c r="Q96" s="16"/>
      <c r="R96" s="16"/>
      <c r="S96" s="16"/>
      <c r="T96" s="16"/>
      <c r="AA96" s="16"/>
      <c r="AB96" s="16"/>
      <c r="AC96" s="16"/>
    </row>
    <row r="97" spans="2:29" x14ac:dyDescent="0.25">
      <c r="B97" s="88">
        <f t="shared" si="12"/>
        <v>83</v>
      </c>
      <c r="C97" s="108"/>
      <c r="D97" s="111"/>
      <c r="E97" s="108"/>
      <c r="F97" s="108"/>
      <c r="G97" s="107"/>
      <c r="H97" s="107"/>
      <c r="I97" s="107"/>
      <c r="J97" s="108"/>
      <c r="K97" s="92">
        <f t="shared" si="10"/>
        <v>0</v>
      </c>
      <c r="L97" s="93">
        <v>0</v>
      </c>
      <c r="M97" s="94">
        <f t="shared" si="11"/>
        <v>0</v>
      </c>
      <c r="O97" s="16"/>
      <c r="P97" s="16"/>
      <c r="Q97" s="16"/>
      <c r="R97" s="16"/>
      <c r="S97" s="16"/>
      <c r="T97" s="16"/>
      <c r="AA97" s="16"/>
      <c r="AB97" s="16"/>
      <c r="AC97" s="16"/>
    </row>
    <row r="98" spans="2:29" x14ac:dyDescent="0.25">
      <c r="B98" s="88">
        <f t="shared" si="12"/>
        <v>84</v>
      </c>
      <c r="C98" s="108"/>
      <c r="D98" s="111"/>
      <c r="E98" s="108"/>
      <c r="F98" s="108"/>
      <c r="G98" s="107"/>
      <c r="H98" s="107"/>
      <c r="I98" s="107"/>
      <c r="J98" s="108"/>
      <c r="K98" s="92">
        <f t="shared" si="10"/>
        <v>0</v>
      </c>
      <c r="L98" s="93">
        <v>0</v>
      </c>
      <c r="M98" s="94">
        <f t="shared" si="11"/>
        <v>0</v>
      </c>
      <c r="O98" s="16"/>
      <c r="P98" s="16"/>
      <c r="Q98" s="16"/>
      <c r="R98" s="16"/>
      <c r="S98" s="16"/>
      <c r="T98" s="16"/>
      <c r="AA98" s="16"/>
      <c r="AB98" s="16"/>
      <c r="AC98" s="16"/>
    </row>
    <row r="99" spans="2:29" x14ac:dyDescent="0.25">
      <c r="B99" s="88">
        <f t="shared" si="12"/>
        <v>85</v>
      </c>
      <c r="C99" s="108"/>
      <c r="D99" s="111"/>
      <c r="E99" s="108"/>
      <c r="F99" s="108"/>
      <c r="G99" s="107"/>
      <c r="H99" s="107"/>
      <c r="I99" s="107"/>
      <c r="J99" s="108"/>
      <c r="K99" s="92">
        <f t="shared" si="10"/>
        <v>0</v>
      </c>
      <c r="L99" s="93">
        <v>0</v>
      </c>
      <c r="M99" s="94">
        <f t="shared" si="11"/>
        <v>0</v>
      </c>
      <c r="O99" s="16"/>
      <c r="P99" s="16"/>
      <c r="Q99" s="16"/>
      <c r="R99" s="16"/>
      <c r="S99" s="16"/>
      <c r="T99" s="16"/>
      <c r="AA99" s="16"/>
      <c r="AB99" s="16"/>
      <c r="AC99" s="16"/>
    </row>
    <row r="100" spans="2:29" x14ac:dyDescent="0.25">
      <c r="B100" s="88">
        <f t="shared" si="12"/>
        <v>86</v>
      </c>
      <c r="C100" s="108"/>
      <c r="D100" s="111"/>
      <c r="E100" s="108"/>
      <c r="F100" s="108"/>
      <c r="G100" s="107"/>
      <c r="H100" s="107"/>
      <c r="I100" s="107"/>
      <c r="J100" s="108"/>
      <c r="K100" s="92">
        <f t="shared" si="10"/>
        <v>0</v>
      </c>
      <c r="L100" s="93">
        <v>0</v>
      </c>
      <c r="M100" s="94">
        <f t="shared" si="11"/>
        <v>0</v>
      </c>
      <c r="O100" s="16"/>
      <c r="P100" s="16"/>
      <c r="Q100" s="16"/>
      <c r="R100" s="16"/>
      <c r="S100" s="16"/>
      <c r="T100" s="16"/>
      <c r="AA100" s="16"/>
      <c r="AB100" s="16"/>
      <c r="AC100" s="16"/>
    </row>
    <row r="101" spans="2:29" x14ac:dyDescent="0.25">
      <c r="B101" s="88">
        <f t="shared" si="12"/>
        <v>87</v>
      </c>
      <c r="C101" s="108"/>
      <c r="D101" s="111"/>
      <c r="E101" s="108"/>
      <c r="F101" s="108"/>
      <c r="G101" s="107"/>
      <c r="H101" s="107"/>
      <c r="I101" s="107"/>
      <c r="J101" s="108"/>
      <c r="K101" s="92">
        <f t="shared" si="10"/>
        <v>0</v>
      </c>
      <c r="L101" s="93">
        <v>0</v>
      </c>
      <c r="M101" s="94">
        <f t="shared" si="11"/>
        <v>0</v>
      </c>
      <c r="O101" s="16"/>
      <c r="P101" s="16"/>
      <c r="Q101" s="16"/>
      <c r="R101" s="16"/>
      <c r="S101" s="16"/>
      <c r="T101" s="16"/>
      <c r="AA101" s="16"/>
      <c r="AB101" s="16"/>
      <c r="AC101" s="16"/>
    </row>
    <row r="102" spans="2:29" x14ac:dyDescent="0.25">
      <c r="B102" s="88">
        <f t="shared" si="12"/>
        <v>88</v>
      </c>
      <c r="C102" s="108"/>
      <c r="D102" s="111"/>
      <c r="E102" s="108"/>
      <c r="F102" s="108"/>
      <c r="G102" s="107"/>
      <c r="H102" s="107"/>
      <c r="I102" s="107"/>
      <c r="J102" s="108"/>
      <c r="K102" s="92">
        <f t="shared" si="10"/>
        <v>0</v>
      </c>
      <c r="L102" s="93">
        <v>0</v>
      </c>
      <c r="M102" s="94">
        <f t="shared" si="11"/>
        <v>0</v>
      </c>
      <c r="O102" s="16"/>
      <c r="P102" s="16"/>
      <c r="Q102" s="16"/>
      <c r="R102" s="16"/>
      <c r="S102" s="16"/>
      <c r="T102" s="16"/>
      <c r="AA102" s="16"/>
      <c r="AB102" s="16"/>
      <c r="AC102" s="16"/>
    </row>
    <row r="103" spans="2:29" x14ac:dyDescent="0.25">
      <c r="B103" s="88">
        <f t="shared" si="12"/>
        <v>89</v>
      </c>
      <c r="C103" s="108"/>
      <c r="D103" s="111"/>
      <c r="E103" s="108"/>
      <c r="F103" s="108"/>
      <c r="G103" s="107"/>
      <c r="H103" s="107"/>
      <c r="I103" s="107"/>
      <c r="J103" s="108"/>
      <c r="K103" s="92">
        <f t="shared" si="10"/>
        <v>0</v>
      </c>
      <c r="L103" s="93">
        <v>0</v>
      </c>
      <c r="M103" s="94">
        <f t="shared" si="11"/>
        <v>0</v>
      </c>
      <c r="O103" s="16"/>
      <c r="P103" s="16"/>
      <c r="Q103" s="16"/>
      <c r="R103" s="16"/>
      <c r="S103" s="16"/>
      <c r="T103" s="16"/>
      <c r="AA103" s="16"/>
      <c r="AB103" s="16"/>
      <c r="AC103" s="16"/>
    </row>
    <row r="104" spans="2:29" x14ac:dyDescent="0.25">
      <c r="B104" s="88">
        <f t="shared" si="12"/>
        <v>90</v>
      </c>
      <c r="C104" s="108"/>
      <c r="D104" s="111"/>
      <c r="E104" s="108"/>
      <c r="F104" s="108"/>
      <c r="G104" s="107"/>
      <c r="H104" s="107"/>
      <c r="I104" s="107"/>
      <c r="J104" s="108"/>
      <c r="K104" s="92">
        <f t="shared" si="10"/>
        <v>0</v>
      </c>
      <c r="L104" s="93">
        <v>0</v>
      </c>
      <c r="M104" s="94">
        <f t="shared" si="11"/>
        <v>0</v>
      </c>
      <c r="O104" s="16"/>
      <c r="P104" s="16"/>
      <c r="Q104" s="16"/>
      <c r="R104" s="16"/>
      <c r="S104" s="16"/>
      <c r="T104" s="16"/>
      <c r="AA104" s="16"/>
      <c r="AB104" s="16"/>
      <c r="AC104" s="16"/>
    </row>
    <row r="105" spans="2:29" x14ac:dyDescent="0.25">
      <c r="B105" s="88">
        <f t="shared" si="12"/>
        <v>91</v>
      </c>
      <c r="C105" s="108"/>
      <c r="D105" s="111"/>
      <c r="E105" s="108"/>
      <c r="F105" s="108"/>
      <c r="G105" s="107"/>
      <c r="H105" s="107"/>
      <c r="I105" s="107"/>
      <c r="J105" s="108"/>
      <c r="K105" s="92">
        <f t="shared" si="10"/>
        <v>0</v>
      </c>
      <c r="L105" s="93">
        <v>0</v>
      </c>
      <c r="M105" s="94">
        <f t="shared" si="11"/>
        <v>0</v>
      </c>
      <c r="O105" s="16"/>
      <c r="P105" s="16"/>
      <c r="Q105" s="16"/>
      <c r="R105" s="16"/>
      <c r="S105" s="16"/>
      <c r="T105" s="16"/>
      <c r="AA105" s="16"/>
      <c r="AB105" s="16"/>
      <c r="AC105" s="16"/>
    </row>
    <row r="106" spans="2:29" x14ac:dyDescent="0.25">
      <c r="B106" s="88">
        <f t="shared" si="12"/>
        <v>92</v>
      </c>
      <c r="C106" s="108"/>
      <c r="D106" s="111"/>
      <c r="E106" s="108"/>
      <c r="F106" s="108"/>
      <c r="G106" s="107"/>
      <c r="H106" s="107"/>
      <c r="I106" s="107"/>
      <c r="J106" s="108"/>
      <c r="K106" s="92">
        <f t="shared" si="10"/>
        <v>0</v>
      </c>
      <c r="L106" s="93">
        <v>0</v>
      </c>
      <c r="M106" s="94">
        <f t="shared" si="11"/>
        <v>0</v>
      </c>
      <c r="O106" s="16"/>
      <c r="P106" s="16"/>
      <c r="Q106" s="16"/>
      <c r="R106" s="16"/>
      <c r="S106" s="16"/>
      <c r="T106" s="16"/>
      <c r="AA106" s="16"/>
      <c r="AB106" s="16"/>
      <c r="AC106" s="16"/>
    </row>
    <row r="107" spans="2:29" x14ac:dyDescent="0.25">
      <c r="B107" s="88">
        <f t="shared" si="12"/>
        <v>93</v>
      </c>
      <c r="C107" s="108"/>
      <c r="D107" s="111"/>
      <c r="E107" s="108"/>
      <c r="F107" s="108"/>
      <c r="G107" s="107"/>
      <c r="H107" s="107"/>
      <c r="I107" s="107"/>
      <c r="J107" s="108"/>
      <c r="K107" s="92">
        <f t="shared" si="10"/>
        <v>0</v>
      </c>
      <c r="L107" s="93">
        <v>0</v>
      </c>
      <c r="M107" s="94">
        <f t="shared" si="11"/>
        <v>0</v>
      </c>
      <c r="O107" s="16"/>
      <c r="P107" s="16"/>
      <c r="Q107" s="16"/>
      <c r="R107" s="16"/>
      <c r="S107" s="16"/>
      <c r="T107" s="16"/>
      <c r="AA107" s="16"/>
      <c r="AB107" s="16"/>
      <c r="AC107" s="16"/>
    </row>
    <row r="108" spans="2:29" x14ac:dyDescent="0.25">
      <c r="B108" s="88">
        <f t="shared" si="12"/>
        <v>94</v>
      </c>
      <c r="C108" s="108"/>
      <c r="D108" s="111"/>
      <c r="E108" s="108"/>
      <c r="F108" s="108"/>
      <c r="G108" s="107"/>
      <c r="H108" s="107"/>
      <c r="I108" s="107"/>
      <c r="J108" s="108"/>
      <c r="K108" s="92">
        <f t="shared" si="10"/>
        <v>0</v>
      </c>
      <c r="L108" s="93">
        <v>0</v>
      </c>
      <c r="M108" s="94">
        <f t="shared" si="11"/>
        <v>0</v>
      </c>
      <c r="O108" s="16"/>
      <c r="P108" s="16"/>
      <c r="Q108" s="16"/>
      <c r="R108" s="16"/>
      <c r="S108" s="16"/>
      <c r="T108" s="16"/>
      <c r="AA108" s="16"/>
      <c r="AB108" s="16"/>
      <c r="AC108" s="16"/>
    </row>
    <row r="109" spans="2:29" x14ac:dyDescent="0.25">
      <c r="B109" s="88">
        <f t="shared" si="12"/>
        <v>95</v>
      </c>
      <c r="C109" s="108"/>
      <c r="D109" s="111"/>
      <c r="E109" s="108"/>
      <c r="F109" s="108"/>
      <c r="G109" s="107"/>
      <c r="H109" s="107"/>
      <c r="I109" s="107"/>
      <c r="J109" s="108"/>
      <c r="K109" s="92">
        <f t="shared" si="10"/>
        <v>0</v>
      </c>
      <c r="L109" s="93">
        <v>0</v>
      </c>
      <c r="M109" s="94">
        <f t="shared" si="11"/>
        <v>0</v>
      </c>
      <c r="O109" s="16"/>
      <c r="P109" s="16"/>
      <c r="Q109" s="16"/>
      <c r="R109" s="16"/>
      <c r="S109" s="16"/>
      <c r="T109" s="16"/>
      <c r="AA109" s="16"/>
      <c r="AB109" s="16"/>
      <c r="AC109" s="16"/>
    </row>
    <row r="110" spans="2:29" x14ac:dyDescent="0.25">
      <c r="B110" s="88">
        <f t="shared" si="12"/>
        <v>96</v>
      </c>
      <c r="C110" s="108"/>
      <c r="D110" s="111"/>
      <c r="E110" s="108"/>
      <c r="F110" s="108"/>
      <c r="G110" s="107"/>
      <c r="H110" s="107"/>
      <c r="I110" s="107"/>
      <c r="J110" s="108"/>
      <c r="K110" s="92">
        <f t="shared" si="10"/>
        <v>0</v>
      </c>
      <c r="L110" s="93">
        <v>0</v>
      </c>
      <c r="M110" s="94">
        <f t="shared" si="11"/>
        <v>0</v>
      </c>
      <c r="O110" s="16"/>
      <c r="P110" s="16"/>
      <c r="Q110" s="16"/>
      <c r="R110" s="16"/>
      <c r="S110" s="16"/>
      <c r="T110" s="16"/>
      <c r="AA110" s="16"/>
      <c r="AB110" s="16"/>
      <c r="AC110" s="16"/>
    </row>
    <row r="111" spans="2:29" x14ac:dyDescent="0.25">
      <c r="B111" s="88">
        <f t="shared" si="12"/>
        <v>97</v>
      </c>
      <c r="C111" s="108"/>
      <c r="D111" s="111"/>
      <c r="E111" s="108"/>
      <c r="F111" s="108"/>
      <c r="G111" s="107"/>
      <c r="H111" s="107"/>
      <c r="I111" s="107"/>
      <c r="J111" s="108"/>
      <c r="K111" s="92">
        <f t="shared" si="10"/>
        <v>0</v>
      </c>
      <c r="L111" s="93">
        <v>0</v>
      </c>
      <c r="M111" s="94">
        <f t="shared" si="11"/>
        <v>0</v>
      </c>
      <c r="O111" s="16"/>
      <c r="P111" s="16"/>
      <c r="Q111" s="16"/>
      <c r="R111" s="16"/>
      <c r="S111" s="16"/>
      <c r="T111" s="16"/>
      <c r="AA111" s="16"/>
      <c r="AB111" s="16"/>
      <c r="AC111" s="16"/>
    </row>
    <row r="112" spans="2:29" x14ac:dyDescent="0.25">
      <c r="B112" s="88">
        <f t="shared" si="12"/>
        <v>98</v>
      </c>
      <c r="C112" s="108"/>
      <c r="D112" s="111"/>
      <c r="E112" s="108"/>
      <c r="F112" s="108"/>
      <c r="G112" s="107"/>
      <c r="H112" s="107"/>
      <c r="I112" s="107"/>
      <c r="J112" s="108"/>
      <c r="K112" s="92">
        <f t="shared" si="10"/>
        <v>0</v>
      </c>
      <c r="L112" s="93">
        <v>0</v>
      </c>
      <c r="M112" s="94">
        <f t="shared" si="11"/>
        <v>0</v>
      </c>
      <c r="O112" s="16"/>
      <c r="P112" s="16"/>
      <c r="Q112" s="16"/>
      <c r="R112" s="16"/>
      <c r="S112" s="16"/>
      <c r="T112" s="16"/>
      <c r="AA112" s="16"/>
      <c r="AB112" s="16"/>
      <c r="AC112" s="16"/>
    </row>
    <row r="113" spans="2:29" x14ac:dyDescent="0.25">
      <c r="B113" s="88">
        <f t="shared" si="12"/>
        <v>99</v>
      </c>
      <c r="C113" s="108"/>
      <c r="D113" s="111"/>
      <c r="E113" s="108"/>
      <c r="F113" s="108"/>
      <c r="G113" s="107"/>
      <c r="H113" s="107"/>
      <c r="I113" s="107"/>
      <c r="J113" s="108"/>
      <c r="K113" s="92">
        <f t="shared" si="10"/>
        <v>0</v>
      </c>
      <c r="L113" s="93">
        <v>0</v>
      </c>
      <c r="M113" s="94">
        <f t="shared" si="11"/>
        <v>0</v>
      </c>
      <c r="O113" s="16"/>
      <c r="P113" s="16"/>
      <c r="Q113" s="16"/>
      <c r="R113" s="16"/>
      <c r="S113" s="16"/>
      <c r="T113" s="16"/>
      <c r="AA113" s="16"/>
      <c r="AB113" s="16"/>
      <c r="AC113" s="16"/>
    </row>
    <row r="114" spans="2:29" x14ac:dyDescent="0.25">
      <c r="B114" s="88">
        <f t="shared" si="12"/>
        <v>100</v>
      </c>
      <c r="C114" s="121"/>
      <c r="D114" s="111"/>
      <c r="E114" s="121"/>
      <c r="F114" s="121"/>
      <c r="G114" s="107"/>
      <c r="H114" s="107"/>
      <c r="I114" s="107"/>
      <c r="J114" s="121"/>
      <c r="K114" s="92">
        <f t="shared" si="10"/>
        <v>0</v>
      </c>
      <c r="L114" s="93">
        <v>0</v>
      </c>
      <c r="M114" s="94">
        <f t="shared" si="11"/>
        <v>0</v>
      </c>
      <c r="O114" s="16"/>
      <c r="P114" s="16"/>
      <c r="Q114" s="16"/>
      <c r="R114" s="16"/>
      <c r="S114" s="16"/>
      <c r="T114" s="16"/>
      <c r="AA114" s="16"/>
      <c r="AB114" s="16"/>
      <c r="AC114" s="16"/>
    </row>
    <row r="115" spans="2:29" x14ac:dyDescent="0.25">
      <c r="B115" s="17"/>
      <c r="C115" s="17"/>
      <c r="D115" s="17"/>
      <c r="E115" s="122" t="s">
        <v>131</v>
      </c>
      <c r="F115" s="122" t="s">
        <v>134</v>
      </c>
      <c r="G115" s="123">
        <f>SUM(G14:G114)</f>
        <v>0</v>
      </c>
      <c r="H115" s="123">
        <f>SUM(H14:H114)</f>
        <v>0</v>
      </c>
      <c r="I115" s="123">
        <f>SUM(I14:I114)</f>
        <v>0</v>
      </c>
      <c r="J115" s="124">
        <f>+G115+H115+I115</f>
        <v>0</v>
      </c>
      <c r="K115" s="125">
        <f>SUM(K14:K114)</f>
        <v>0</v>
      </c>
      <c r="L115" s="126"/>
      <c r="M115" s="127">
        <f>SUM(M14:M114)</f>
        <v>0</v>
      </c>
      <c r="O115" s="16"/>
      <c r="P115" s="16"/>
      <c r="Q115" s="16"/>
      <c r="R115" s="16"/>
      <c r="S115" s="16"/>
      <c r="T115" s="16"/>
      <c r="AA115" s="16"/>
      <c r="AB115" s="16"/>
      <c r="AC115" s="16"/>
    </row>
    <row r="116" spans="2:29" x14ac:dyDescent="0.25">
      <c r="B116" s="17"/>
      <c r="C116" s="17"/>
      <c r="D116" s="17"/>
      <c r="E116" s="128"/>
      <c r="F116" s="128"/>
      <c r="G116" s="128" t="s">
        <v>105</v>
      </c>
      <c r="H116" s="128" t="s">
        <v>106</v>
      </c>
      <c r="I116" s="128" t="s">
        <v>107</v>
      </c>
      <c r="J116" s="128" t="s">
        <v>135</v>
      </c>
      <c r="K116" s="129"/>
      <c r="L116" s="129"/>
      <c r="M116" s="129"/>
      <c r="O116" s="16"/>
      <c r="P116" s="16"/>
      <c r="Q116" s="16"/>
      <c r="R116" s="16"/>
      <c r="S116" s="16"/>
      <c r="T116" s="16"/>
      <c r="AA116" s="16"/>
      <c r="AB116" s="16"/>
      <c r="AC116" s="16"/>
    </row>
    <row r="117" spans="2:29" x14ac:dyDescent="0.25">
      <c r="B117" s="17"/>
      <c r="C117" s="17"/>
      <c r="D117" s="17"/>
      <c r="E117" s="84"/>
      <c r="F117" s="84"/>
      <c r="G117" s="84"/>
      <c r="H117" s="84"/>
      <c r="I117" s="84"/>
      <c r="J117" s="17"/>
      <c r="O117" s="16"/>
      <c r="P117" s="16"/>
      <c r="Q117" s="16"/>
      <c r="R117" s="16"/>
      <c r="S117" s="16"/>
      <c r="T117" s="16"/>
      <c r="AA117" s="16"/>
      <c r="AB117" s="16"/>
      <c r="AC117" s="16"/>
    </row>
  </sheetData>
  <sheetProtection password="A5A0" sheet="1" objects="1" scenarios="1"/>
  <pageMargins left="0.7" right="0.7" top="0.75" bottom="0.75" header="0.3" footer="0.3"/>
  <pageSetup orientation="portrait"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workbookViewId="0">
      <selection activeCell="B1" sqref="B1:I18"/>
    </sheetView>
  </sheetViews>
  <sheetFormatPr defaultRowHeight="15" x14ac:dyDescent="0.25"/>
  <cols>
    <col min="1" max="1" width="4" style="1" customWidth="1"/>
    <col min="2" max="2" width="22.28515625" customWidth="1"/>
    <col min="3" max="3" width="5.5703125" customWidth="1"/>
    <col min="4" max="4" width="33.5703125" customWidth="1"/>
    <col min="5" max="5" width="24.140625" customWidth="1"/>
    <col min="6" max="6" width="35.5703125" customWidth="1"/>
    <col min="7" max="7" width="16.28515625" customWidth="1"/>
    <col min="8" max="8" width="12.85546875" customWidth="1"/>
    <col min="9" max="9" width="21.28515625" customWidth="1"/>
  </cols>
  <sheetData>
    <row r="1" spans="2:9" x14ac:dyDescent="0.25">
      <c r="B1" s="1" t="s">
        <v>50</v>
      </c>
      <c r="C1" s="1"/>
      <c r="D1" s="1" t="s">
        <v>50</v>
      </c>
      <c r="E1" s="1" t="s">
        <v>45</v>
      </c>
      <c r="F1" s="1" t="s">
        <v>46</v>
      </c>
      <c r="G1" t="s">
        <v>47</v>
      </c>
      <c r="H1" t="s">
        <v>48</v>
      </c>
      <c r="I1" t="s">
        <v>49</v>
      </c>
    </row>
    <row r="2" spans="2:9" hidden="1" x14ac:dyDescent="0.25">
      <c r="B2" t="s">
        <v>0</v>
      </c>
      <c r="D2" t="s">
        <v>15</v>
      </c>
    </row>
    <row r="3" spans="2:9" hidden="1" x14ac:dyDescent="0.25">
      <c r="B3" t="s">
        <v>6</v>
      </c>
      <c r="D3" t="s">
        <v>1</v>
      </c>
    </row>
    <row r="4" spans="2:9" hidden="1" x14ac:dyDescent="0.25">
      <c r="B4" t="s">
        <v>27</v>
      </c>
      <c r="D4" t="s">
        <v>23</v>
      </c>
    </row>
    <row r="5" spans="2:9" hidden="1" x14ac:dyDescent="0.25">
      <c r="B5" t="s">
        <v>31</v>
      </c>
      <c r="D5" t="s">
        <v>25</v>
      </c>
    </row>
    <row r="6" spans="2:9" hidden="1" x14ac:dyDescent="0.25">
      <c r="D6" t="s">
        <v>7</v>
      </c>
    </row>
    <row r="7" spans="2:9" hidden="1" x14ac:dyDescent="0.25">
      <c r="D7" t="s">
        <v>20</v>
      </c>
    </row>
    <row r="8" spans="2:9" hidden="1" x14ac:dyDescent="0.25">
      <c r="D8" t="s">
        <v>26</v>
      </c>
    </row>
    <row r="9" spans="2:9" hidden="1" x14ac:dyDescent="0.25">
      <c r="D9" t="s">
        <v>10</v>
      </c>
    </row>
    <row r="10" spans="2:9" hidden="1" x14ac:dyDescent="0.25">
      <c r="D10" t="s">
        <v>28</v>
      </c>
    </row>
    <row r="11" spans="2:9" hidden="1" x14ac:dyDescent="0.25">
      <c r="D11" t="s">
        <v>29</v>
      </c>
    </row>
    <row r="12" spans="2:9" hidden="1" x14ac:dyDescent="0.25">
      <c r="D12" t="s">
        <v>40</v>
      </c>
    </row>
    <row r="13" spans="2:9" hidden="1" x14ac:dyDescent="0.25">
      <c r="D13" t="s">
        <v>30</v>
      </c>
    </row>
    <row r="14" spans="2:9" hidden="1" x14ac:dyDescent="0.25">
      <c r="D14" t="s">
        <v>32</v>
      </c>
    </row>
    <row r="15" spans="2:9" hidden="1" x14ac:dyDescent="0.25">
      <c r="D15" t="s">
        <v>33</v>
      </c>
    </row>
    <row r="16" spans="2:9" hidden="1" x14ac:dyDescent="0.25">
      <c r="D16" t="s">
        <v>34</v>
      </c>
    </row>
    <row r="17" spans="1:9" hidden="1" x14ac:dyDescent="0.25">
      <c r="D17" t="s">
        <v>35</v>
      </c>
    </row>
    <row r="19" spans="1:9" x14ac:dyDescent="0.25">
      <c r="B19" s="2" t="s">
        <v>41</v>
      </c>
      <c r="C19" s="2"/>
      <c r="D19" s="2" t="s">
        <v>42</v>
      </c>
      <c r="E19" s="2" t="s">
        <v>43</v>
      </c>
      <c r="F19" s="3" t="s">
        <v>44</v>
      </c>
      <c r="G19" s="3" t="s">
        <v>37</v>
      </c>
      <c r="H19" s="3" t="s">
        <v>38</v>
      </c>
      <c r="I19" s="3" t="s">
        <v>39</v>
      </c>
    </row>
    <row r="20" spans="1:9" x14ac:dyDescent="0.25">
      <c r="A20" s="4">
        <v>1</v>
      </c>
      <c r="B20" s="5" t="s">
        <v>0</v>
      </c>
      <c r="C20" s="5"/>
      <c r="D20" s="5" t="s">
        <v>15</v>
      </c>
      <c r="E20" s="5"/>
      <c r="F20" s="6"/>
      <c r="G20" s="7"/>
      <c r="H20" s="7"/>
      <c r="I20" s="8"/>
    </row>
    <row r="21" spans="1:9" x14ac:dyDescent="0.25">
      <c r="A21" s="4">
        <f>A20+1</f>
        <v>2</v>
      </c>
      <c r="B21" s="5" t="s">
        <v>6</v>
      </c>
      <c r="C21" s="5"/>
      <c r="D21" s="5"/>
      <c r="E21" s="5"/>
      <c r="F21" s="6"/>
      <c r="G21" s="9"/>
      <c r="H21" s="9"/>
      <c r="I21" s="8"/>
    </row>
    <row r="22" spans="1:9" x14ac:dyDescent="0.25">
      <c r="A22" s="4">
        <f t="shared" ref="A22:A59" si="0">A21+1</f>
        <v>3</v>
      </c>
      <c r="B22" s="5" t="s">
        <v>27</v>
      </c>
      <c r="C22" s="5"/>
      <c r="D22" s="5"/>
      <c r="E22" s="5"/>
      <c r="F22" s="6"/>
      <c r="G22" s="9"/>
      <c r="H22" s="9"/>
      <c r="I22" s="8"/>
    </row>
    <row r="23" spans="1:9" x14ac:dyDescent="0.25">
      <c r="A23" s="4">
        <f t="shared" si="0"/>
        <v>4</v>
      </c>
      <c r="B23" s="5" t="s">
        <v>31</v>
      </c>
      <c r="C23" s="5"/>
      <c r="D23" s="5"/>
      <c r="E23" s="5"/>
      <c r="F23" s="9"/>
      <c r="G23" s="9"/>
      <c r="H23" s="6"/>
      <c r="I23" s="6"/>
    </row>
    <row r="24" spans="1:9" x14ac:dyDescent="0.25">
      <c r="A24" s="4">
        <f t="shared" si="0"/>
        <v>5</v>
      </c>
      <c r="B24" s="5"/>
      <c r="C24" s="5"/>
      <c r="D24" s="5"/>
      <c r="E24" s="5"/>
      <c r="F24" s="6"/>
      <c r="G24" s="9"/>
      <c r="H24" s="10"/>
      <c r="I24" s="8"/>
    </row>
    <row r="25" spans="1:9" x14ac:dyDescent="0.25">
      <c r="A25" s="4">
        <f t="shared" si="0"/>
        <v>6</v>
      </c>
      <c r="B25" s="5"/>
      <c r="C25" s="5"/>
      <c r="D25" s="5"/>
      <c r="E25" s="5"/>
      <c r="F25" s="6"/>
      <c r="G25" s="9"/>
      <c r="H25" s="9"/>
      <c r="I25" s="8"/>
    </row>
    <row r="26" spans="1:9" x14ac:dyDescent="0.25">
      <c r="A26" s="4">
        <f t="shared" si="0"/>
        <v>7</v>
      </c>
      <c r="B26" s="5"/>
      <c r="C26" s="5"/>
      <c r="D26" s="5"/>
      <c r="E26" s="5"/>
      <c r="F26" s="6"/>
      <c r="G26" s="9"/>
      <c r="H26" s="10"/>
      <c r="I26" s="8"/>
    </row>
    <row r="27" spans="1:9" x14ac:dyDescent="0.25">
      <c r="A27" s="4">
        <f t="shared" si="0"/>
        <v>8</v>
      </c>
      <c r="B27" s="5"/>
      <c r="C27" s="5"/>
      <c r="D27" s="5"/>
      <c r="E27" s="5"/>
      <c r="F27" s="6"/>
      <c r="G27" s="9"/>
      <c r="H27" s="6"/>
      <c r="I27" s="6"/>
    </row>
    <row r="28" spans="1:9" x14ac:dyDescent="0.25">
      <c r="A28" s="4">
        <f t="shared" si="0"/>
        <v>9</v>
      </c>
      <c r="B28" s="5"/>
      <c r="C28" s="5"/>
      <c r="D28" s="5"/>
      <c r="E28" s="5"/>
      <c r="F28" s="6"/>
      <c r="G28" s="9"/>
      <c r="H28" s="6"/>
      <c r="I28" s="6"/>
    </row>
    <row r="29" spans="1:9" x14ac:dyDescent="0.25">
      <c r="A29" s="4">
        <f t="shared" si="0"/>
        <v>10</v>
      </c>
      <c r="B29" s="5"/>
      <c r="C29" s="5"/>
      <c r="D29" s="5"/>
      <c r="E29" s="5"/>
      <c r="F29" s="6"/>
      <c r="G29" s="9"/>
      <c r="H29" s="9"/>
      <c r="I29" s="8"/>
    </row>
    <row r="30" spans="1:9" x14ac:dyDescent="0.25">
      <c r="A30" s="4">
        <f t="shared" si="0"/>
        <v>11</v>
      </c>
      <c r="B30" s="5"/>
      <c r="C30" s="5"/>
      <c r="D30" s="5"/>
      <c r="E30" s="5"/>
      <c r="F30" s="6"/>
      <c r="G30" s="9"/>
      <c r="H30" s="9"/>
      <c r="I30" s="8"/>
    </row>
    <row r="31" spans="1:9" x14ac:dyDescent="0.25">
      <c r="A31" s="4">
        <f t="shared" si="0"/>
        <v>12</v>
      </c>
      <c r="B31" s="5"/>
      <c r="C31" s="5"/>
      <c r="D31" s="5"/>
      <c r="E31" s="5"/>
      <c r="F31" s="9"/>
      <c r="G31" s="9"/>
      <c r="H31" s="6"/>
      <c r="I31" s="6"/>
    </row>
    <row r="32" spans="1:9" x14ac:dyDescent="0.25">
      <c r="A32" s="4">
        <f t="shared" si="0"/>
        <v>13</v>
      </c>
      <c r="B32" s="5"/>
      <c r="C32" s="5"/>
      <c r="D32" s="5"/>
      <c r="E32" s="9"/>
      <c r="F32" s="9"/>
      <c r="G32" s="9"/>
      <c r="H32" s="9"/>
      <c r="I32" s="9"/>
    </row>
    <row r="33" spans="1:9" x14ac:dyDescent="0.25">
      <c r="A33" s="4">
        <f t="shared" si="0"/>
        <v>14</v>
      </c>
      <c r="B33" s="5"/>
      <c r="C33" s="5"/>
      <c r="D33" s="5"/>
      <c r="E33" s="9"/>
      <c r="F33" s="9"/>
      <c r="G33" s="9"/>
      <c r="H33" s="9"/>
      <c r="I33" s="9"/>
    </row>
    <row r="34" spans="1:9" x14ac:dyDescent="0.25">
      <c r="A34" s="4">
        <f t="shared" si="0"/>
        <v>15</v>
      </c>
      <c r="B34" s="5"/>
      <c r="C34" s="5"/>
      <c r="D34" s="5"/>
      <c r="E34" s="9"/>
      <c r="F34" s="9"/>
      <c r="G34" s="9"/>
      <c r="H34" s="9"/>
      <c r="I34" s="9"/>
    </row>
    <row r="35" spans="1:9" x14ac:dyDescent="0.25">
      <c r="A35" s="4">
        <f t="shared" si="0"/>
        <v>16</v>
      </c>
      <c r="B35" s="5"/>
      <c r="C35" s="5"/>
      <c r="D35" s="5"/>
      <c r="E35" s="9"/>
      <c r="F35" s="9"/>
      <c r="G35" s="9"/>
      <c r="H35" s="9"/>
      <c r="I35" s="9"/>
    </row>
    <row r="36" spans="1:9" x14ac:dyDescent="0.25">
      <c r="A36" s="4">
        <f t="shared" si="0"/>
        <v>17</v>
      </c>
      <c r="B36" s="5"/>
      <c r="C36" s="5"/>
      <c r="D36" s="5"/>
      <c r="E36" s="9"/>
      <c r="F36" s="9"/>
      <c r="G36" s="9"/>
      <c r="H36" s="9"/>
      <c r="I36" s="9"/>
    </row>
    <row r="37" spans="1:9" x14ac:dyDescent="0.25">
      <c r="A37" s="4">
        <f t="shared" si="0"/>
        <v>18</v>
      </c>
      <c r="B37" s="5"/>
      <c r="C37" s="5"/>
      <c r="D37" s="5"/>
      <c r="E37" s="9"/>
      <c r="F37" s="9"/>
      <c r="G37" s="9"/>
      <c r="H37" s="9"/>
      <c r="I37" s="9"/>
    </row>
    <row r="38" spans="1:9" x14ac:dyDescent="0.25">
      <c r="A38" s="4">
        <f t="shared" si="0"/>
        <v>19</v>
      </c>
      <c r="B38" s="5"/>
      <c r="C38" s="5"/>
      <c r="D38" s="5"/>
      <c r="E38" s="9"/>
      <c r="F38" s="9"/>
      <c r="G38" s="9"/>
      <c r="H38" s="9"/>
      <c r="I38" s="9"/>
    </row>
    <row r="39" spans="1:9" x14ac:dyDescent="0.25">
      <c r="A39" s="4">
        <f t="shared" si="0"/>
        <v>20</v>
      </c>
      <c r="B39" s="5"/>
      <c r="C39" s="5"/>
      <c r="D39" s="5"/>
      <c r="E39" s="9"/>
      <c r="F39" s="9"/>
      <c r="G39" s="9"/>
      <c r="H39" s="9"/>
      <c r="I39" s="9"/>
    </row>
    <row r="40" spans="1:9" x14ac:dyDescent="0.25">
      <c r="A40" s="4">
        <f t="shared" si="0"/>
        <v>21</v>
      </c>
      <c r="B40" s="5"/>
      <c r="C40" s="5"/>
      <c r="D40" s="5"/>
      <c r="E40" s="5"/>
      <c r="F40" s="5"/>
      <c r="G40" s="5"/>
      <c r="H40" s="5"/>
      <c r="I40" s="5"/>
    </row>
    <row r="41" spans="1:9" x14ac:dyDescent="0.25">
      <c r="A41" s="4">
        <f t="shared" si="0"/>
        <v>22</v>
      </c>
      <c r="B41" s="5"/>
      <c r="C41" s="5"/>
      <c r="D41" s="5"/>
      <c r="E41" s="5"/>
      <c r="F41" s="5"/>
      <c r="G41" s="5"/>
      <c r="H41" s="5"/>
      <c r="I41" s="5"/>
    </row>
    <row r="42" spans="1:9" x14ac:dyDescent="0.25">
      <c r="A42" s="4">
        <f t="shared" si="0"/>
        <v>23</v>
      </c>
      <c r="B42" s="5"/>
      <c r="C42" s="5"/>
      <c r="D42" s="5"/>
      <c r="E42" s="5"/>
      <c r="F42" s="5"/>
      <c r="G42" s="5"/>
      <c r="H42" s="5"/>
      <c r="I42" s="5"/>
    </row>
    <row r="43" spans="1:9" x14ac:dyDescent="0.25">
      <c r="A43" s="4">
        <f t="shared" si="0"/>
        <v>24</v>
      </c>
      <c r="B43" s="5"/>
      <c r="C43" s="5"/>
      <c r="D43" s="5"/>
      <c r="E43" s="5"/>
      <c r="F43" s="5"/>
      <c r="G43" s="5"/>
      <c r="H43" s="5"/>
      <c r="I43" s="5"/>
    </row>
    <row r="44" spans="1:9" x14ac:dyDescent="0.25">
      <c r="A44" s="4">
        <f t="shared" si="0"/>
        <v>25</v>
      </c>
      <c r="B44" s="5"/>
      <c r="C44" s="5"/>
      <c r="D44" s="5"/>
      <c r="E44" s="5"/>
      <c r="F44" s="5"/>
      <c r="G44" s="5"/>
      <c r="H44" s="5"/>
      <c r="I44" s="5"/>
    </row>
    <row r="45" spans="1:9" x14ac:dyDescent="0.25">
      <c r="A45" s="4">
        <f t="shared" si="0"/>
        <v>26</v>
      </c>
      <c r="B45" s="5"/>
      <c r="C45" s="5"/>
      <c r="D45" s="5"/>
      <c r="E45" s="5"/>
      <c r="F45" s="5"/>
      <c r="G45" s="5"/>
      <c r="H45" s="5"/>
      <c r="I45" s="5"/>
    </row>
    <row r="46" spans="1:9" x14ac:dyDescent="0.25">
      <c r="A46" s="4">
        <f t="shared" si="0"/>
        <v>27</v>
      </c>
      <c r="B46" s="5"/>
      <c r="C46" s="5"/>
      <c r="D46" s="5"/>
      <c r="E46" s="5"/>
      <c r="F46" s="5"/>
      <c r="G46" s="5"/>
      <c r="H46" s="5"/>
      <c r="I46" s="5"/>
    </row>
    <row r="47" spans="1:9" x14ac:dyDescent="0.25">
      <c r="A47" s="4">
        <f t="shared" si="0"/>
        <v>28</v>
      </c>
      <c r="B47" s="5"/>
      <c r="C47" s="5"/>
      <c r="D47" s="5"/>
      <c r="E47" s="5"/>
      <c r="F47" s="5"/>
      <c r="G47" s="5"/>
      <c r="H47" s="5"/>
      <c r="I47" s="5"/>
    </row>
    <row r="48" spans="1:9" x14ac:dyDescent="0.25">
      <c r="A48" s="4">
        <f t="shared" si="0"/>
        <v>29</v>
      </c>
      <c r="B48" s="5"/>
      <c r="C48" s="5"/>
      <c r="D48" s="5"/>
      <c r="E48" s="5"/>
      <c r="F48" s="5"/>
      <c r="G48" s="5"/>
      <c r="H48" s="5"/>
      <c r="I48" s="5"/>
    </row>
    <row r="49" spans="1:9" x14ac:dyDescent="0.25">
      <c r="A49" s="4">
        <f t="shared" si="0"/>
        <v>30</v>
      </c>
      <c r="B49" s="5"/>
      <c r="C49" s="5"/>
      <c r="D49" s="5"/>
      <c r="E49" s="5"/>
      <c r="F49" s="5"/>
      <c r="G49" s="5"/>
      <c r="H49" s="5"/>
      <c r="I49" s="5"/>
    </row>
    <row r="50" spans="1:9" x14ac:dyDescent="0.25">
      <c r="A50" s="4">
        <f t="shared" si="0"/>
        <v>31</v>
      </c>
      <c r="B50" s="5"/>
      <c r="C50" s="5"/>
      <c r="D50" s="5"/>
      <c r="E50" s="5"/>
      <c r="F50" s="5"/>
      <c r="G50" s="5"/>
      <c r="H50" s="5"/>
      <c r="I50" s="5"/>
    </row>
    <row r="51" spans="1:9" x14ac:dyDescent="0.25">
      <c r="A51" s="4">
        <f t="shared" si="0"/>
        <v>32</v>
      </c>
      <c r="B51" s="5"/>
      <c r="C51" s="5"/>
      <c r="D51" s="5"/>
      <c r="E51" s="5"/>
      <c r="F51" s="5"/>
      <c r="G51" s="5"/>
      <c r="H51" s="5"/>
      <c r="I51" s="5"/>
    </row>
    <row r="52" spans="1:9" x14ac:dyDescent="0.25">
      <c r="A52" s="4">
        <f t="shared" si="0"/>
        <v>33</v>
      </c>
      <c r="B52" s="5"/>
      <c r="C52" s="5"/>
      <c r="D52" s="5"/>
      <c r="E52" s="5"/>
      <c r="F52" s="5"/>
      <c r="G52" s="5"/>
      <c r="H52" s="5"/>
      <c r="I52" s="5"/>
    </row>
    <row r="53" spans="1:9" x14ac:dyDescent="0.25">
      <c r="A53" s="4">
        <f t="shared" si="0"/>
        <v>34</v>
      </c>
      <c r="B53" s="5"/>
      <c r="C53" s="5"/>
      <c r="D53" s="5"/>
      <c r="E53" s="5"/>
      <c r="F53" s="5"/>
      <c r="G53" s="5"/>
      <c r="H53" s="5"/>
      <c r="I53" s="5"/>
    </row>
    <row r="54" spans="1:9" x14ac:dyDescent="0.25">
      <c r="A54" s="4">
        <f t="shared" si="0"/>
        <v>35</v>
      </c>
      <c r="B54" s="5"/>
      <c r="C54" s="5"/>
      <c r="D54" s="5"/>
      <c r="E54" s="5"/>
      <c r="F54" s="5"/>
      <c r="G54" s="5"/>
      <c r="H54" s="5"/>
      <c r="I54" s="5"/>
    </row>
    <row r="55" spans="1:9" x14ac:dyDescent="0.25">
      <c r="A55" s="4">
        <f t="shared" si="0"/>
        <v>36</v>
      </c>
      <c r="B55" s="5"/>
      <c r="C55" s="5"/>
      <c r="D55" s="5"/>
      <c r="E55" s="5"/>
      <c r="F55" s="5"/>
      <c r="G55" s="5"/>
      <c r="H55" s="5"/>
      <c r="I55" s="5"/>
    </row>
    <row r="56" spans="1:9" x14ac:dyDescent="0.25">
      <c r="A56" s="4">
        <f t="shared" si="0"/>
        <v>37</v>
      </c>
      <c r="B56" s="5"/>
      <c r="C56" s="5"/>
      <c r="D56" s="5"/>
      <c r="E56" s="5"/>
      <c r="F56" s="5"/>
      <c r="G56" s="5"/>
      <c r="H56" s="5"/>
      <c r="I56" s="5"/>
    </row>
    <row r="57" spans="1:9" x14ac:dyDescent="0.25">
      <c r="A57" s="4">
        <f t="shared" si="0"/>
        <v>38</v>
      </c>
      <c r="B57" s="5"/>
      <c r="C57" s="5"/>
      <c r="D57" s="5"/>
      <c r="E57" s="5"/>
      <c r="F57" s="5"/>
      <c r="G57" s="5"/>
      <c r="H57" s="5"/>
      <c r="I57" s="5"/>
    </row>
    <row r="58" spans="1:9" x14ac:dyDescent="0.25">
      <c r="A58" s="4">
        <f t="shared" si="0"/>
        <v>39</v>
      </c>
      <c r="B58" s="5"/>
      <c r="C58" s="11"/>
      <c r="D58" s="5"/>
      <c r="E58" s="5"/>
      <c r="F58" s="5"/>
      <c r="G58" s="5"/>
      <c r="H58" s="5"/>
      <c r="I58" s="5"/>
    </row>
    <row r="59" spans="1:9" x14ac:dyDescent="0.25">
      <c r="A59" s="4">
        <f t="shared" si="0"/>
        <v>40</v>
      </c>
      <c r="B59" s="5"/>
      <c r="C59" s="11"/>
      <c r="D59" s="5"/>
      <c r="E59" s="5"/>
      <c r="F59" s="5"/>
      <c r="G59" s="5"/>
      <c r="H59" s="5"/>
      <c r="I59" s="5"/>
    </row>
  </sheetData>
  <sheetProtection password="A5A0" sheet="1" objects="1" scenarios="1"/>
  <dataValidations count="2">
    <dataValidation type="list" allowBlank="1" showInputMessage="1" showErrorMessage="1" sqref="B20:B59" xr:uid="{00000000-0002-0000-0200-000000000000}">
      <formula1>fourbig</formula1>
    </dataValidation>
    <dataValidation type="list" allowBlank="1" showInputMessage="1" showErrorMessage="1" sqref="D20:D59" xr:uid="{00000000-0002-0000-0200-000001000000}">
      <formula1>sixteenbig</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workbookViewId="0">
      <selection activeCell="K48" sqref="K48"/>
    </sheetView>
  </sheetViews>
  <sheetFormatPr defaultRowHeight="15" x14ac:dyDescent="0.25"/>
  <cols>
    <col min="1" max="1" width="4" style="1" customWidth="1"/>
    <col min="2" max="2" width="21.5703125" customWidth="1"/>
    <col min="3" max="3" width="5.5703125" hidden="1" customWidth="1"/>
    <col min="4" max="4" width="33.5703125" customWidth="1"/>
    <col min="5" max="5" width="24.140625" customWidth="1"/>
    <col min="6" max="6" width="31.7109375" customWidth="1"/>
    <col min="7" max="7" width="14.7109375" customWidth="1"/>
    <col min="8" max="8" width="12.140625" customWidth="1"/>
    <col min="9" max="9" width="21.28515625" customWidth="1"/>
  </cols>
  <sheetData>
    <row r="1" spans="2:9" x14ac:dyDescent="0.25">
      <c r="B1" s="1" t="s">
        <v>50</v>
      </c>
      <c r="C1" s="1"/>
      <c r="D1" s="1" t="s">
        <v>50</v>
      </c>
      <c r="E1" s="1" t="s">
        <v>45</v>
      </c>
      <c r="F1" s="1" t="s">
        <v>46</v>
      </c>
      <c r="G1" t="s">
        <v>47</v>
      </c>
      <c r="H1" t="s">
        <v>48</v>
      </c>
      <c r="I1" t="s">
        <v>49</v>
      </c>
    </row>
    <row r="2" spans="2:9" hidden="1" x14ac:dyDescent="0.25">
      <c r="B2" t="s">
        <v>0</v>
      </c>
      <c r="D2" t="s">
        <v>15</v>
      </c>
    </row>
    <row r="3" spans="2:9" hidden="1" x14ac:dyDescent="0.25">
      <c r="B3" t="s">
        <v>6</v>
      </c>
      <c r="D3" t="s">
        <v>1</v>
      </c>
    </row>
    <row r="4" spans="2:9" hidden="1" x14ac:dyDescent="0.25">
      <c r="B4" t="s">
        <v>27</v>
      </c>
      <c r="D4" t="s">
        <v>23</v>
      </c>
    </row>
    <row r="5" spans="2:9" hidden="1" x14ac:dyDescent="0.25">
      <c r="B5" t="s">
        <v>31</v>
      </c>
      <c r="D5" t="s">
        <v>25</v>
      </c>
    </row>
    <row r="6" spans="2:9" hidden="1" x14ac:dyDescent="0.25">
      <c r="D6" t="s">
        <v>7</v>
      </c>
    </row>
    <row r="7" spans="2:9" hidden="1" x14ac:dyDescent="0.25">
      <c r="D7" t="s">
        <v>20</v>
      </c>
    </row>
    <row r="8" spans="2:9" hidden="1" x14ac:dyDescent="0.25">
      <c r="D8" t="s">
        <v>26</v>
      </c>
    </row>
    <row r="9" spans="2:9" hidden="1" x14ac:dyDescent="0.25">
      <c r="D9" t="s">
        <v>10</v>
      </c>
    </row>
    <row r="10" spans="2:9" hidden="1" x14ac:dyDescent="0.25">
      <c r="D10" t="s">
        <v>28</v>
      </c>
    </row>
    <row r="11" spans="2:9" hidden="1" x14ac:dyDescent="0.25">
      <c r="D11" t="s">
        <v>29</v>
      </c>
    </row>
    <row r="12" spans="2:9" hidden="1" x14ac:dyDescent="0.25">
      <c r="D12" t="s">
        <v>40</v>
      </c>
    </row>
    <row r="13" spans="2:9" hidden="1" x14ac:dyDescent="0.25">
      <c r="D13" t="s">
        <v>30</v>
      </c>
    </row>
    <row r="14" spans="2:9" hidden="1" x14ac:dyDescent="0.25">
      <c r="D14" t="s">
        <v>32</v>
      </c>
    </row>
    <row r="15" spans="2:9" hidden="1" x14ac:dyDescent="0.25">
      <c r="D15" t="s">
        <v>33</v>
      </c>
    </row>
    <row r="16" spans="2:9" hidden="1" x14ac:dyDescent="0.25">
      <c r="D16" t="s">
        <v>34</v>
      </c>
    </row>
    <row r="17" spans="1:9" hidden="1" x14ac:dyDescent="0.25">
      <c r="D17" t="s">
        <v>35</v>
      </c>
    </row>
    <row r="19" spans="1:9" x14ac:dyDescent="0.25">
      <c r="B19" s="2" t="s">
        <v>173</v>
      </c>
      <c r="C19" s="2"/>
      <c r="D19" s="2" t="s">
        <v>174</v>
      </c>
      <c r="E19" s="2" t="s">
        <v>43</v>
      </c>
      <c r="F19" s="3" t="s">
        <v>44</v>
      </c>
      <c r="G19" s="3" t="s">
        <v>37</v>
      </c>
      <c r="H19" s="3" t="s">
        <v>38</v>
      </c>
      <c r="I19" s="3" t="s">
        <v>39</v>
      </c>
    </row>
    <row r="20" spans="1:9" x14ac:dyDescent="0.25">
      <c r="A20" s="4">
        <v>1</v>
      </c>
      <c r="B20" s="5" t="s">
        <v>0</v>
      </c>
      <c r="C20" s="5"/>
      <c r="D20" s="5" t="s">
        <v>15</v>
      </c>
      <c r="E20" s="5" t="s">
        <v>166</v>
      </c>
      <c r="F20" s="6" t="s">
        <v>17</v>
      </c>
      <c r="G20" s="7">
        <v>0.1</v>
      </c>
      <c r="H20" s="7">
        <v>0.3</v>
      </c>
      <c r="I20" s="8">
        <f t="shared" ref="I20:I26" si="0">G20/H20</f>
        <v>0.33333333333333337</v>
      </c>
    </row>
    <row r="21" spans="1:9" x14ac:dyDescent="0.25">
      <c r="A21" s="4">
        <f>A20+1</f>
        <v>2</v>
      </c>
      <c r="B21" s="5" t="s">
        <v>0</v>
      </c>
      <c r="C21" s="5"/>
      <c r="D21" s="5" t="s">
        <v>1</v>
      </c>
      <c r="E21" s="5" t="s">
        <v>165</v>
      </c>
      <c r="F21" s="6" t="s">
        <v>164</v>
      </c>
      <c r="G21" s="9">
        <v>19253</v>
      </c>
      <c r="H21" s="9">
        <v>50000</v>
      </c>
      <c r="I21" s="8">
        <f t="shared" si="0"/>
        <v>0.38506000000000001</v>
      </c>
    </row>
    <row r="22" spans="1:9" x14ac:dyDescent="0.25">
      <c r="A22" s="4">
        <f t="shared" ref="A22:A59" si="1">A21+1</f>
        <v>3</v>
      </c>
      <c r="B22" s="5" t="s">
        <v>0</v>
      </c>
      <c r="C22" s="5"/>
      <c r="D22" s="5" t="s">
        <v>1</v>
      </c>
      <c r="E22" s="5" t="s">
        <v>167</v>
      </c>
      <c r="F22" s="6" t="s">
        <v>5</v>
      </c>
      <c r="G22" s="9">
        <v>12544</v>
      </c>
      <c r="H22" s="9">
        <v>19000</v>
      </c>
      <c r="I22" s="8">
        <f t="shared" si="0"/>
        <v>0.66021052631578947</v>
      </c>
    </row>
    <row r="23" spans="1:9" x14ac:dyDescent="0.25">
      <c r="A23" s="4">
        <f t="shared" si="1"/>
        <v>4</v>
      </c>
      <c r="B23" s="5" t="s">
        <v>0</v>
      </c>
      <c r="C23" s="5"/>
      <c r="D23" s="5" t="s">
        <v>23</v>
      </c>
      <c r="E23" s="5" t="s">
        <v>24</v>
      </c>
      <c r="F23" s="6" t="s">
        <v>156</v>
      </c>
      <c r="G23" s="7">
        <v>0.25</v>
      </c>
      <c r="H23" s="7">
        <v>0.38</v>
      </c>
      <c r="I23" s="8">
        <f t="shared" si="0"/>
        <v>0.65789473684210531</v>
      </c>
    </row>
    <row r="24" spans="1:9" x14ac:dyDescent="0.25">
      <c r="A24" s="4">
        <f t="shared" si="1"/>
        <v>5</v>
      </c>
      <c r="B24" s="5" t="s">
        <v>0</v>
      </c>
      <c r="C24" s="5"/>
      <c r="D24" s="5" t="s">
        <v>25</v>
      </c>
      <c r="E24" s="5" t="s">
        <v>18</v>
      </c>
      <c r="F24" s="6" t="s">
        <v>157</v>
      </c>
      <c r="G24" s="9">
        <v>19</v>
      </c>
      <c r="H24" s="10">
        <v>36</v>
      </c>
      <c r="I24" s="8">
        <f t="shared" si="0"/>
        <v>0.52777777777777779</v>
      </c>
    </row>
    <row r="25" spans="1:9" x14ac:dyDescent="0.25">
      <c r="A25" s="4">
        <f t="shared" si="1"/>
        <v>6</v>
      </c>
      <c r="B25" s="5" t="s">
        <v>6</v>
      </c>
      <c r="C25" s="5"/>
      <c r="D25" s="5" t="s">
        <v>7</v>
      </c>
      <c r="E25" s="5" t="s">
        <v>158</v>
      </c>
      <c r="F25" s="6" t="s">
        <v>159</v>
      </c>
      <c r="G25" s="9">
        <v>1954</v>
      </c>
      <c r="H25" s="9">
        <v>2500</v>
      </c>
      <c r="I25" s="8">
        <f t="shared" si="0"/>
        <v>0.78159999999999996</v>
      </c>
    </row>
    <row r="26" spans="1:9" x14ac:dyDescent="0.25">
      <c r="A26" s="4">
        <f t="shared" si="1"/>
        <v>7</v>
      </c>
      <c r="B26" s="5" t="s">
        <v>6</v>
      </c>
      <c r="C26" s="5"/>
      <c r="D26" s="5" t="s">
        <v>20</v>
      </c>
      <c r="E26" s="5" t="s">
        <v>150</v>
      </c>
      <c r="F26" s="6" t="s">
        <v>160</v>
      </c>
      <c r="G26" s="7">
        <v>0.04</v>
      </c>
      <c r="H26" s="10">
        <v>0.1</v>
      </c>
      <c r="I26" s="8">
        <f t="shared" si="0"/>
        <v>0.39999999999999997</v>
      </c>
    </row>
    <row r="27" spans="1:9" x14ac:dyDescent="0.25">
      <c r="A27" s="4">
        <f t="shared" si="1"/>
        <v>8</v>
      </c>
      <c r="B27" s="5" t="s">
        <v>6</v>
      </c>
      <c r="C27" s="5"/>
      <c r="D27" s="5" t="s">
        <v>26</v>
      </c>
      <c r="E27" s="5" t="s">
        <v>151</v>
      </c>
      <c r="F27" s="6" t="s">
        <v>12</v>
      </c>
      <c r="G27" s="9" t="s">
        <v>36</v>
      </c>
      <c r="H27" s="6" t="s">
        <v>36</v>
      </c>
      <c r="I27" s="6" t="s">
        <v>36</v>
      </c>
    </row>
    <row r="28" spans="1:9" x14ac:dyDescent="0.25">
      <c r="A28" s="4">
        <f t="shared" si="1"/>
        <v>9</v>
      </c>
      <c r="B28" s="5" t="s">
        <v>6</v>
      </c>
      <c r="C28" s="5"/>
      <c r="D28" s="5" t="s">
        <v>10</v>
      </c>
      <c r="E28" s="5" t="s">
        <v>152</v>
      </c>
      <c r="F28" s="6" t="s">
        <v>12</v>
      </c>
      <c r="G28" s="9" t="s">
        <v>36</v>
      </c>
      <c r="H28" s="6" t="s">
        <v>36</v>
      </c>
      <c r="I28" s="6" t="s">
        <v>36</v>
      </c>
    </row>
    <row r="29" spans="1:9" x14ac:dyDescent="0.25">
      <c r="A29" s="4">
        <f t="shared" si="1"/>
        <v>10</v>
      </c>
      <c r="B29" s="5" t="s">
        <v>6</v>
      </c>
      <c r="C29" s="5"/>
      <c r="D29" s="5" t="s">
        <v>10</v>
      </c>
      <c r="E29" s="5" t="s">
        <v>153</v>
      </c>
      <c r="F29" s="6" t="s">
        <v>161</v>
      </c>
      <c r="G29" s="9">
        <v>11533</v>
      </c>
      <c r="H29" s="9">
        <v>12544</v>
      </c>
      <c r="I29" s="8">
        <f>G29/H29</f>
        <v>0.91940369897959184</v>
      </c>
    </row>
    <row r="30" spans="1:9" x14ac:dyDescent="0.25">
      <c r="A30" s="4">
        <f t="shared" si="1"/>
        <v>11</v>
      </c>
      <c r="B30" s="5" t="s">
        <v>6</v>
      </c>
      <c r="C30" s="5"/>
      <c r="D30" s="5" t="s">
        <v>7</v>
      </c>
      <c r="E30" s="5" t="s">
        <v>154</v>
      </c>
      <c r="F30" s="6" t="s">
        <v>162</v>
      </c>
      <c r="G30" s="9">
        <v>14</v>
      </c>
      <c r="H30" s="9">
        <v>20</v>
      </c>
      <c r="I30" s="8">
        <f>G30/H30</f>
        <v>0.7</v>
      </c>
    </row>
    <row r="31" spans="1:9" x14ac:dyDescent="0.25">
      <c r="A31" s="4">
        <f t="shared" si="1"/>
        <v>12</v>
      </c>
      <c r="B31" s="5" t="s">
        <v>6</v>
      </c>
      <c r="C31" s="5"/>
      <c r="D31" s="5" t="s">
        <v>7</v>
      </c>
      <c r="E31" s="5" t="s">
        <v>155</v>
      </c>
      <c r="F31" s="5" t="s">
        <v>163</v>
      </c>
      <c r="G31" s="14" t="s">
        <v>36</v>
      </c>
      <c r="H31" s="15" t="s">
        <v>36</v>
      </c>
      <c r="I31" s="15" t="s">
        <v>36</v>
      </c>
    </row>
    <row r="32" spans="1:9" x14ac:dyDescent="0.25">
      <c r="A32" s="4">
        <f t="shared" si="1"/>
        <v>13</v>
      </c>
      <c r="B32" s="5" t="s">
        <v>27</v>
      </c>
      <c r="C32" s="5"/>
      <c r="D32" s="5" t="s">
        <v>28</v>
      </c>
      <c r="E32" s="14" t="s">
        <v>51</v>
      </c>
      <c r="F32" s="14" t="s">
        <v>52</v>
      </c>
      <c r="G32" s="14" t="s">
        <v>36</v>
      </c>
      <c r="H32" s="15" t="s">
        <v>36</v>
      </c>
      <c r="I32" s="15" t="s">
        <v>36</v>
      </c>
    </row>
    <row r="33" spans="1:9" x14ac:dyDescent="0.25">
      <c r="A33" s="4">
        <f t="shared" si="1"/>
        <v>14</v>
      </c>
      <c r="B33" s="5" t="s">
        <v>27</v>
      </c>
      <c r="C33" s="5"/>
      <c r="D33" s="5" t="s">
        <v>29</v>
      </c>
      <c r="E33" s="14" t="s">
        <v>51</v>
      </c>
      <c r="F33" s="14" t="s">
        <v>52</v>
      </c>
      <c r="G33" s="14" t="s">
        <v>36</v>
      </c>
      <c r="H33" s="15" t="s">
        <v>36</v>
      </c>
      <c r="I33" s="15" t="s">
        <v>36</v>
      </c>
    </row>
    <row r="34" spans="1:9" x14ac:dyDescent="0.25">
      <c r="A34" s="4">
        <f t="shared" si="1"/>
        <v>15</v>
      </c>
      <c r="B34" s="5" t="s">
        <v>27</v>
      </c>
      <c r="C34" s="5"/>
      <c r="D34" s="5" t="s">
        <v>40</v>
      </c>
      <c r="E34" s="14" t="s">
        <v>51</v>
      </c>
      <c r="F34" s="14" t="s">
        <v>52</v>
      </c>
      <c r="G34" s="14" t="s">
        <v>36</v>
      </c>
      <c r="H34" s="15" t="s">
        <v>36</v>
      </c>
      <c r="I34" s="15" t="s">
        <v>36</v>
      </c>
    </row>
    <row r="35" spans="1:9" x14ac:dyDescent="0.25">
      <c r="A35" s="4">
        <f t="shared" si="1"/>
        <v>16</v>
      </c>
      <c r="B35" s="5" t="s">
        <v>27</v>
      </c>
      <c r="C35" s="5"/>
      <c r="D35" s="5" t="s">
        <v>30</v>
      </c>
      <c r="E35" s="14" t="s">
        <v>51</v>
      </c>
      <c r="F35" s="14" t="s">
        <v>52</v>
      </c>
      <c r="G35" s="14" t="s">
        <v>36</v>
      </c>
      <c r="H35" s="15" t="s">
        <v>36</v>
      </c>
      <c r="I35" s="15" t="s">
        <v>36</v>
      </c>
    </row>
    <row r="36" spans="1:9" x14ac:dyDescent="0.25">
      <c r="A36" s="4">
        <f t="shared" si="1"/>
        <v>17</v>
      </c>
      <c r="B36" s="5" t="s">
        <v>31</v>
      </c>
      <c r="C36" s="5"/>
      <c r="D36" s="5" t="s">
        <v>32</v>
      </c>
      <c r="E36" s="14" t="s">
        <v>51</v>
      </c>
      <c r="F36" s="14" t="s">
        <v>52</v>
      </c>
      <c r="G36" s="14" t="s">
        <v>36</v>
      </c>
      <c r="H36" s="15" t="s">
        <v>36</v>
      </c>
      <c r="I36" s="15" t="s">
        <v>36</v>
      </c>
    </row>
    <row r="37" spans="1:9" x14ac:dyDescent="0.25">
      <c r="A37" s="4">
        <f t="shared" si="1"/>
        <v>18</v>
      </c>
      <c r="B37" s="5" t="s">
        <v>31</v>
      </c>
      <c r="C37" s="5"/>
      <c r="D37" s="5" t="s">
        <v>33</v>
      </c>
      <c r="E37" s="14" t="s">
        <v>51</v>
      </c>
      <c r="F37" s="14" t="s">
        <v>52</v>
      </c>
      <c r="G37" s="14" t="s">
        <v>36</v>
      </c>
      <c r="H37" s="15" t="s">
        <v>36</v>
      </c>
      <c r="I37" s="15" t="s">
        <v>36</v>
      </c>
    </row>
    <row r="38" spans="1:9" x14ac:dyDescent="0.25">
      <c r="A38" s="4">
        <f t="shared" si="1"/>
        <v>19</v>
      </c>
      <c r="B38" s="5" t="s">
        <v>31</v>
      </c>
      <c r="C38" s="5"/>
      <c r="D38" s="5" t="s">
        <v>34</v>
      </c>
      <c r="E38" s="14" t="s">
        <v>51</v>
      </c>
      <c r="F38" s="14" t="s">
        <v>52</v>
      </c>
      <c r="G38" s="14" t="s">
        <v>36</v>
      </c>
      <c r="H38" s="15" t="s">
        <v>36</v>
      </c>
      <c r="I38" s="15" t="s">
        <v>36</v>
      </c>
    </row>
    <row r="39" spans="1:9" x14ac:dyDescent="0.25">
      <c r="A39" s="4">
        <f t="shared" si="1"/>
        <v>20</v>
      </c>
      <c r="B39" s="5" t="s">
        <v>31</v>
      </c>
      <c r="C39" s="5"/>
      <c r="D39" s="5" t="s">
        <v>35</v>
      </c>
      <c r="E39" s="14" t="s">
        <v>51</v>
      </c>
      <c r="F39" s="14" t="s">
        <v>52</v>
      </c>
      <c r="G39" s="14" t="s">
        <v>36</v>
      </c>
      <c r="H39" s="15" t="s">
        <v>36</v>
      </c>
      <c r="I39" s="15" t="s">
        <v>36</v>
      </c>
    </row>
    <row r="40" spans="1:9" x14ac:dyDescent="0.25">
      <c r="A40" s="4">
        <f t="shared" si="1"/>
        <v>21</v>
      </c>
      <c r="B40" s="5"/>
      <c r="C40" s="5"/>
      <c r="D40" s="5"/>
      <c r="E40" s="5"/>
      <c r="F40" s="5"/>
      <c r="G40" s="5"/>
      <c r="H40" s="5"/>
      <c r="I40" s="5"/>
    </row>
    <row r="41" spans="1:9" x14ac:dyDescent="0.25">
      <c r="A41" s="4">
        <f t="shared" si="1"/>
        <v>22</v>
      </c>
      <c r="B41" s="5"/>
      <c r="C41" s="5"/>
      <c r="D41" s="5"/>
      <c r="E41" s="5"/>
      <c r="F41" s="5"/>
      <c r="G41" s="5"/>
      <c r="H41" s="5"/>
      <c r="I41" s="5"/>
    </row>
    <row r="42" spans="1:9" x14ac:dyDescent="0.25">
      <c r="A42" s="4">
        <f t="shared" si="1"/>
        <v>23</v>
      </c>
      <c r="B42" s="5"/>
      <c r="C42" s="5"/>
      <c r="D42" s="5"/>
      <c r="E42" s="5"/>
      <c r="F42" s="5"/>
      <c r="G42" s="5"/>
      <c r="H42" s="5"/>
      <c r="I42" s="5"/>
    </row>
    <row r="43" spans="1:9" x14ac:dyDescent="0.25">
      <c r="A43" s="4">
        <f t="shared" si="1"/>
        <v>24</v>
      </c>
      <c r="B43" s="5"/>
      <c r="C43" s="5"/>
      <c r="D43" s="5"/>
      <c r="E43" s="5"/>
      <c r="F43" s="5"/>
      <c r="G43" s="5"/>
      <c r="H43" s="5"/>
      <c r="I43" s="5"/>
    </row>
    <row r="44" spans="1:9" x14ac:dyDescent="0.25">
      <c r="A44" s="4">
        <f t="shared" si="1"/>
        <v>25</v>
      </c>
      <c r="B44" s="5"/>
      <c r="C44" s="5"/>
      <c r="D44" s="5"/>
      <c r="E44" s="5"/>
      <c r="F44" s="5"/>
      <c r="G44" s="5"/>
      <c r="H44" s="5"/>
      <c r="I44" s="5"/>
    </row>
    <row r="45" spans="1:9" x14ac:dyDescent="0.25">
      <c r="A45" s="4">
        <f t="shared" si="1"/>
        <v>26</v>
      </c>
      <c r="B45" s="5"/>
      <c r="C45" s="5"/>
      <c r="D45" s="5"/>
      <c r="E45" s="5"/>
      <c r="F45" s="5"/>
      <c r="G45" s="5"/>
      <c r="H45" s="5"/>
      <c r="I45" s="5"/>
    </row>
    <row r="46" spans="1:9" x14ac:dyDescent="0.25">
      <c r="A46" s="4">
        <f t="shared" si="1"/>
        <v>27</v>
      </c>
      <c r="B46" s="5"/>
      <c r="C46" s="5"/>
      <c r="D46" s="5"/>
      <c r="E46" s="5"/>
      <c r="F46" s="5"/>
      <c r="G46" s="5"/>
      <c r="H46" s="5"/>
      <c r="I46" s="5"/>
    </row>
    <row r="47" spans="1:9" x14ac:dyDescent="0.25">
      <c r="A47" s="4">
        <f t="shared" si="1"/>
        <v>28</v>
      </c>
      <c r="B47" s="5"/>
      <c r="C47" s="5"/>
      <c r="D47" s="5"/>
      <c r="E47" s="5"/>
      <c r="F47" s="5"/>
      <c r="G47" s="5"/>
      <c r="H47" s="5"/>
      <c r="I47" s="5"/>
    </row>
    <row r="48" spans="1:9" x14ac:dyDescent="0.25">
      <c r="A48" s="4">
        <f t="shared" si="1"/>
        <v>29</v>
      </c>
      <c r="B48" s="5"/>
      <c r="C48" s="5"/>
      <c r="D48" s="5"/>
      <c r="E48" s="5"/>
      <c r="F48" s="5"/>
      <c r="G48" s="5"/>
      <c r="H48" s="5"/>
      <c r="I48" s="5"/>
    </row>
    <row r="49" spans="1:9" x14ac:dyDescent="0.25">
      <c r="A49" s="4">
        <f t="shared" si="1"/>
        <v>30</v>
      </c>
      <c r="B49" s="5"/>
      <c r="C49" s="5"/>
      <c r="D49" s="5"/>
      <c r="E49" s="5"/>
      <c r="F49" s="5"/>
      <c r="G49" s="5"/>
      <c r="H49" s="5"/>
      <c r="I49" s="5"/>
    </row>
    <row r="50" spans="1:9" x14ac:dyDescent="0.25">
      <c r="A50" s="4">
        <f t="shared" si="1"/>
        <v>31</v>
      </c>
      <c r="B50" s="5"/>
      <c r="C50" s="5"/>
      <c r="D50" s="5"/>
      <c r="E50" s="5"/>
      <c r="F50" s="5"/>
      <c r="G50" s="5"/>
      <c r="H50" s="5"/>
      <c r="I50" s="5"/>
    </row>
    <row r="51" spans="1:9" x14ac:dyDescent="0.25">
      <c r="A51" s="4">
        <f t="shared" si="1"/>
        <v>32</v>
      </c>
      <c r="B51" s="5"/>
      <c r="C51" s="5"/>
      <c r="D51" s="5"/>
      <c r="E51" s="5"/>
      <c r="F51" s="5"/>
      <c r="G51" s="5"/>
      <c r="H51" s="5"/>
      <c r="I51" s="5"/>
    </row>
    <row r="52" spans="1:9" x14ac:dyDescent="0.25">
      <c r="A52" s="4">
        <f t="shared" si="1"/>
        <v>33</v>
      </c>
      <c r="B52" s="5"/>
      <c r="C52" s="5"/>
      <c r="D52" s="5"/>
      <c r="E52" s="5"/>
      <c r="F52" s="5"/>
      <c r="G52" s="5"/>
      <c r="H52" s="5"/>
      <c r="I52" s="5"/>
    </row>
    <row r="53" spans="1:9" x14ac:dyDescent="0.25">
      <c r="A53" s="4">
        <f t="shared" si="1"/>
        <v>34</v>
      </c>
      <c r="B53" s="5"/>
      <c r="C53" s="5"/>
      <c r="D53" s="5"/>
      <c r="E53" s="5"/>
      <c r="F53" s="5"/>
      <c r="G53" s="5"/>
      <c r="H53" s="5"/>
      <c r="I53" s="5"/>
    </row>
    <row r="54" spans="1:9" x14ac:dyDescent="0.25">
      <c r="A54" s="4">
        <f t="shared" si="1"/>
        <v>35</v>
      </c>
      <c r="B54" s="5"/>
      <c r="C54" s="5"/>
      <c r="D54" s="5"/>
      <c r="E54" s="5"/>
      <c r="F54" s="5"/>
      <c r="G54" s="5"/>
      <c r="H54" s="5"/>
      <c r="I54" s="5"/>
    </row>
    <row r="55" spans="1:9" x14ac:dyDescent="0.25">
      <c r="A55" s="4">
        <f t="shared" si="1"/>
        <v>36</v>
      </c>
      <c r="B55" s="5"/>
      <c r="C55" s="5"/>
      <c r="D55" s="5"/>
      <c r="E55" s="5"/>
      <c r="F55" s="5"/>
      <c r="G55" s="5"/>
      <c r="H55" s="5"/>
      <c r="I55" s="5"/>
    </row>
    <row r="56" spans="1:9" x14ac:dyDescent="0.25">
      <c r="A56" s="4">
        <f t="shared" si="1"/>
        <v>37</v>
      </c>
      <c r="B56" s="5"/>
      <c r="C56" s="5"/>
      <c r="D56" s="5"/>
      <c r="E56" s="5"/>
      <c r="F56" s="5"/>
      <c r="G56" s="5"/>
      <c r="H56" s="5"/>
      <c r="I56" s="5"/>
    </row>
    <row r="57" spans="1:9" x14ac:dyDescent="0.25">
      <c r="A57" s="4">
        <f t="shared" si="1"/>
        <v>38</v>
      </c>
      <c r="B57" s="5"/>
      <c r="C57" s="5"/>
      <c r="D57" s="5"/>
      <c r="E57" s="5"/>
      <c r="F57" s="5"/>
      <c r="G57" s="5"/>
      <c r="H57" s="5"/>
      <c r="I57" s="5"/>
    </row>
    <row r="58" spans="1:9" x14ac:dyDescent="0.25">
      <c r="A58" s="4">
        <f t="shared" si="1"/>
        <v>39</v>
      </c>
      <c r="B58" s="5"/>
      <c r="C58" s="11"/>
      <c r="D58" s="5"/>
      <c r="E58" s="5"/>
      <c r="F58" s="5"/>
      <c r="G58" s="5"/>
      <c r="H58" s="5"/>
      <c r="I58" s="5"/>
    </row>
    <row r="59" spans="1:9" x14ac:dyDescent="0.25">
      <c r="A59" s="4">
        <f t="shared" si="1"/>
        <v>40</v>
      </c>
      <c r="B59" s="5"/>
      <c r="C59" s="11"/>
      <c r="D59" s="5"/>
      <c r="E59" s="5"/>
      <c r="F59" s="5"/>
      <c r="G59" s="5"/>
      <c r="H59" s="5"/>
      <c r="I59" s="5"/>
    </row>
  </sheetData>
  <dataValidations count="2">
    <dataValidation type="list" allowBlank="1" showInputMessage="1" showErrorMessage="1" sqref="D20:D59" xr:uid="{00000000-0002-0000-0300-000000000000}">
      <formula1>sixteenbig</formula1>
    </dataValidation>
    <dataValidation type="list" allowBlank="1" showInputMessage="1" showErrorMessage="1" sqref="B20:B59" xr:uid="{00000000-0002-0000-0300-000001000000}">
      <formula1>fourbig</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9"/>
  <sheetViews>
    <sheetView workbookViewId="0">
      <selection activeCell="E42" sqref="E42"/>
    </sheetView>
  </sheetViews>
  <sheetFormatPr defaultRowHeight="15" x14ac:dyDescent="0.25"/>
  <cols>
    <col min="1" max="1" width="4" style="1" customWidth="1"/>
    <col min="2" max="2" width="21.5703125" customWidth="1"/>
    <col min="3" max="3" width="5.5703125" customWidth="1"/>
    <col min="4" max="4" width="33.5703125" customWidth="1"/>
    <col min="5" max="5" width="25" customWidth="1"/>
    <col min="6" max="6" width="31.7109375" customWidth="1"/>
    <col min="7" max="7" width="14.7109375" customWidth="1"/>
    <col min="8" max="8" width="12.140625" customWidth="1"/>
    <col min="9" max="9" width="16.140625" customWidth="1"/>
  </cols>
  <sheetData>
    <row r="1" spans="2:9" x14ac:dyDescent="0.25">
      <c r="B1" s="1" t="s">
        <v>50</v>
      </c>
      <c r="C1" s="1"/>
      <c r="D1" s="1" t="s">
        <v>50</v>
      </c>
      <c r="E1" s="1" t="s">
        <v>45</v>
      </c>
      <c r="F1" s="1" t="s">
        <v>46</v>
      </c>
      <c r="G1" t="s">
        <v>47</v>
      </c>
      <c r="H1" t="s">
        <v>48</v>
      </c>
      <c r="I1" t="s">
        <v>49</v>
      </c>
    </row>
    <row r="2" spans="2:9" hidden="1" x14ac:dyDescent="0.25">
      <c r="B2" t="s">
        <v>0</v>
      </c>
      <c r="D2" t="s">
        <v>15</v>
      </c>
    </row>
    <row r="3" spans="2:9" hidden="1" x14ac:dyDescent="0.25">
      <c r="B3" t="s">
        <v>6</v>
      </c>
      <c r="D3" t="s">
        <v>1</v>
      </c>
    </row>
    <row r="4" spans="2:9" hidden="1" x14ac:dyDescent="0.25">
      <c r="B4" t="s">
        <v>27</v>
      </c>
      <c r="D4" t="s">
        <v>23</v>
      </c>
    </row>
    <row r="5" spans="2:9" hidden="1" x14ac:dyDescent="0.25">
      <c r="B5" t="s">
        <v>31</v>
      </c>
      <c r="D5" t="s">
        <v>25</v>
      </c>
    </row>
    <row r="6" spans="2:9" hidden="1" x14ac:dyDescent="0.25">
      <c r="D6" t="s">
        <v>7</v>
      </c>
    </row>
    <row r="7" spans="2:9" hidden="1" x14ac:dyDescent="0.25">
      <c r="D7" t="s">
        <v>20</v>
      </c>
    </row>
    <row r="8" spans="2:9" hidden="1" x14ac:dyDescent="0.25">
      <c r="D8" t="s">
        <v>26</v>
      </c>
    </row>
    <row r="9" spans="2:9" hidden="1" x14ac:dyDescent="0.25">
      <c r="D9" t="s">
        <v>10</v>
      </c>
    </row>
    <row r="10" spans="2:9" hidden="1" x14ac:dyDescent="0.25">
      <c r="D10" t="s">
        <v>28</v>
      </c>
    </row>
    <row r="11" spans="2:9" hidden="1" x14ac:dyDescent="0.25">
      <c r="D11" t="s">
        <v>29</v>
      </c>
    </row>
    <row r="12" spans="2:9" hidden="1" x14ac:dyDescent="0.25">
      <c r="D12" t="s">
        <v>40</v>
      </c>
    </row>
    <row r="13" spans="2:9" hidden="1" x14ac:dyDescent="0.25">
      <c r="D13" t="s">
        <v>30</v>
      </c>
    </row>
    <row r="14" spans="2:9" hidden="1" x14ac:dyDescent="0.25">
      <c r="D14" t="s">
        <v>32</v>
      </c>
    </row>
    <row r="15" spans="2:9" hidden="1" x14ac:dyDescent="0.25">
      <c r="D15" t="s">
        <v>33</v>
      </c>
    </row>
    <row r="16" spans="2:9" hidden="1" x14ac:dyDescent="0.25">
      <c r="D16" t="s">
        <v>34</v>
      </c>
    </row>
    <row r="17" spans="1:9" hidden="1" x14ac:dyDescent="0.25">
      <c r="D17" t="s">
        <v>35</v>
      </c>
    </row>
    <row r="19" spans="1:9" x14ac:dyDescent="0.25">
      <c r="B19" s="2" t="s">
        <v>171</v>
      </c>
      <c r="C19" s="2"/>
      <c r="D19" s="2" t="s">
        <v>172</v>
      </c>
      <c r="E19" s="2" t="s">
        <v>43</v>
      </c>
      <c r="F19" s="3" t="s">
        <v>44</v>
      </c>
      <c r="G19" s="3" t="s">
        <v>37</v>
      </c>
      <c r="H19" s="3" t="s">
        <v>38</v>
      </c>
      <c r="I19" s="3" t="s">
        <v>39</v>
      </c>
    </row>
    <row r="20" spans="1:9" x14ac:dyDescent="0.25">
      <c r="A20" s="4">
        <v>1</v>
      </c>
      <c r="B20" s="5" t="s">
        <v>0</v>
      </c>
      <c r="C20" s="5"/>
      <c r="D20" s="5" t="s">
        <v>15</v>
      </c>
      <c r="E20" s="5" t="s">
        <v>16</v>
      </c>
      <c r="F20" s="6" t="s">
        <v>17</v>
      </c>
      <c r="G20" s="7">
        <v>0.05</v>
      </c>
      <c r="H20" s="7">
        <v>0.3</v>
      </c>
      <c r="I20" s="8">
        <f>G20/H20</f>
        <v>0.16666666666666669</v>
      </c>
    </row>
    <row r="21" spans="1:9" x14ac:dyDescent="0.25">
      <c r="A21" s="4">
        <f>A20+1</f>
        <v>2</v>
      </c>
      <c r="B21" s="5" t="s">
        <v>0</v>
      </c>
      <c r="C21" s="5"/>
      <c r="D21" s="5" t="s">
        <v>1</v>
      </c>
      <c r="E21" s="5" t="s">
        <v>2</v>
      </c>
      <c r="F21" s="6" t="s">
        <v>3</v>
      </c>
      <c r="G21" s="9">
        <v>813</v>
      </c>
      <c r="H21" s="9">
        <v>50000</v>
      </c>
      <c r="I21" s="8">
        <f>G21/H21</f>
        <v>1.626E-2</v>
      </c>
    </row>
    <row r="22" spans="1:9" x14ac:dyDescent="0.25">
      <c r="A22" s="4">
        <f t="shared" ref="A22:A59" si="0">A21+1</f>
        <v>3</v>
      </c>
      <c r="B22" s="5" t="s">
        <v>0</v>
      </c>
      <c r="C22" s="5"/>
      <c r="D22" s="5" t="s">
        <v>1</v>
      </c>
      <c r="E22" s="5" t="s">
        <v>4</v>
      </c>
      <c r="F22" s="6" t="s">
        <v>5</v>
      </c>
      <c r="G22" s="9">
        <v>174</v>
      </c>
      <c r="H22" s="9">
        <v>225</v>
      </c>
      <c r="I22" s="8">
        <f>G22/H22</f>
        <v>0.77333333333333332</v>
      </c>
    </row>
    <row r="23" spans="1:9" x14ac:dyDescent="0.25">
      <c r="A23" s="4">
        <f t="shared" si="0"/>
        <v>4</v>
      </c>
      <c r="B23" s="5" t="s">
        <v>0</v>
      </c>
      <c r="C23" s="5"/>
      <c r="D23" s="5" t="s">
        <v>23</v>
      </c>
      <c r="E23" s="5" t="s">
        <v>24</v>
      </c>
      <c r="F23" s="14" t="s">
        <v>36</v>
      </c>
      <c r="G23" s="14" t="s">
        <v>36</v>
      </c>
      <c r="H23" s="15" t="s">
        <v>36</v>
      </c>
      <c r="I23" s="15" t="s">
        <v>36</v>
      </c>
    </row>
    <row r="24" spans="1:9" x14ac:dyDescent="0.25">
      <c r="A24" s="4">
        <f t="shared" si="0"/>
        <v>5</v>
      </c>
      <c r="B24" s="5" t="s">
        <v>0</v>
      </c>
      <c r="C24" s="5"/>
      <c r="D24" s="5" t="s">
        <v>25</v>
      </c>
      <c r="E24" s="5" t="s">
        <v>18</v>
      </c>
      <c r="F24" s="6" t="s">
        <v>19</v>
      </c>
      <c r="G24" s="9">
        <v>100</v>
      </c>
      <c r="H24" s="10">
        <v>10000</v>
      </c>
      <c r="I24" s="8">
        <f>G24/H24</f>
        <v>0.01</v>
      </c>
    </row>
    <row r="25" spans="1:9" x14ac:dyDescent="0.25">
      <c r="A25" s="4">
        <f t="shared" si="0"/>
        <v>6</v>
      </c>
      <c r="B25" s="5" t="s">
        <v>6</v>
      </c>
      <c r="C25" s="5"/>
      <c r="D25" s="5" t="s">
        <v>7</v>
      </c>
      <c r="E25" s="5" t="s">
        <v>8</v>
      </c>
      <c r="F25" s="6" t="s">
        <v>9</v>
      </c>
      <c r="G25" s="9">
        <v>174</v>
      </c>
      <c r="H25" s="9">
        <v>32000</v>
      </c>
      <c r="I25" s="8">
        <f>G25/H25</f>
        <v>5.4374999999999996E-3</v>
      </c>
    </row>
    <row r="26" spans="1:9" x14ac:dyDescent="0.25">
      <c r="A26" s="4">
        <f t="shared" si="0"/>
        <v>7</v>
      </c>
      <c r="B26" s="5" t="s">
        <v>6</v>
      </c>
      <c r="C26" s="5"/>
      <c r="D26" s="5" t="s">
        <v>20</v>
      </c>
      <c r="E26" s="5" t="s">
        <v>21</v>
      </c>
      <c r="F26" s="6" t="s">
        <v>22</v>
      </c>
      <c r="G26" s="9">
        <v>100</v>
      </c>
      <c r="H26" s="10">
        <v>1400000</v>
      </c>
      <c r="I26" s="8">
        <f>G26/H26</f>
        <v>7.1428571428571434E-5</v>
      </c>
    </row>
    <row r="27" spans="1:9" x14ac:dyDescent="0.25">
      <c r="A27" s="4">
        <f t="shared" si="0"/>
        <v>8</v>
      </c>
      <c r="B27" s="5" t="s">
        <v>6</v>
      </c>
      <c r="C27" s="5"/>
      <c r="D27" s="5" t="s">
        <v>26</v>
      </c>
      <c r="E27" s="5" t="s">
        <v>12</v>
      </c>
      <c r="F27" s="6" t="s">
        <v>12</v>
      </c>
      <c r="G27" s="9" t="s">
        <v>36</v>
      </c>
      <c r="H27" s="6" t="s">
        <v>36</v>
      </c>
      <c r="I27" s="6" t="s">
        <v>36</v>
      </c>
    </row>
    <row r="28" spans="1:9" x14ac:dyDescent="0.25">
      <c r="A28" s="4">
        <f t="shared" si="0"/>
        <v>9</v>
      </c>
      <c r="B28" s="5" t="s">
        <v>6</v>
      </c>
      <c r="C28" s="5"/>
      <c r="D28" s="5" t="s">
        <v>10</v>
      </c>
      <c r="E28" s="5" t="s">
        <v>12</v>
      </c>
      <c r="F28" s="6" t="s">
        <v>12</v>
      </c>
      <c r="G28" s="9" t="s">
        <v>36</v>
      </c>
      <c r="H28" s="6" t="s">
        <v>36</v>
      </c>
      <c r="I28" s="6" t="s">
        <v>36</v>
      </c>
    </row>
    <row r="29" spans="1:9" x14ac:dyDescent="0.25">
      <c r="A29" s="4">
        <f t="shared" si="0"/>
        <v>10</v>
      </c>
      <c r="B29" s="5" t="s">
        <v>6</v>
      </c>
      <c r="C29" s="5"/>
      <c r="D29" s="5" t="s">
        <v>10</v>
      </c>
      <c r="E29" s="5" t="s">
        <v>169</v>
      </c>
      <c r="F29" s="6" t="s">
        <v>11</v>
      </c>
      <c r="G29" s="9">
        <v>250</v>
      </c>
      <c r="H29" s="9">
        <v>300</v>
      </c>
      <c r="I29" s="8">
        <f>G29/H29</f>
        <v>0.83333333333333337</v>
      </c>
    </row>
    <row r="30" spans="1:9" x14ac:dyDescent="0.25">
      <c r="A30" s="4">
        <f t="shared" si="0"/>
        <v>11</v>
      </c>
      <c r="B30" s="5" t="s">
        <v>6</v>
      </c>
      <c r="C30" s="5"/>
      <c r="D30" s="5" t="s">
        <v>7</v>
      </c>
      <c r="E30" s="5" t="s">
        <v>170</v>
      </c>
      <c r="F30" s="6" t="s">
        <v>13</v>
      </c>
      <c r="G30" s="9">
        <v>10</v>
      </c>
      <c r="H30" s="9">
        <v>20</v>
      </c>
      <c r="I30" s="8">
        <f>G30/H30</f>
        <v>0.5</v>
      </c>
    </row>
    <row r="31" spans="1:9" x14ac:dyDescent="0.25">
      <c r="A31" s="4">
        <f t="shared" si="0"/>
        <v>12</v>
      </c>
      <c r="B31" s="5" t="s">
        <v>6</v>
      </c>
      <c r="C31" s="5"/>
      <c r="D31" s="5" t="s">
        <v>7</v>
      </c>
      <c r="E31" s="5" t="s">
        <v>14</v>
      </c>
      <c r="F31" s="5" t="s">
        <v>53</v>
      </c>
      <c r="G31" s="14" t="s">
        <v>36</v>
      </c>
      <c r="H31" s="15" t="s">
        <v>36</v>
      </c>
      <c r="I31" s="15" t="s">
        <v>36</v>
      </c>
    </row>
    <row r="32" spans="1:9" x14ac:dyDescent="0.25">
      <c r="A32" s="4">
        <f t="shared" si="0"/>
        <v>13</v>
      </c>
      <c r="B32" s="5" t="s">
        <v>27</v>
      </c>
      <c r="C32" s="5"/>
      <c r="D32" s="5" t="s">
        <v>28</v>
      </c>
      <c r="E32" s="14" t="s">
        <v>51</v>
      </c>
      <c r="F32" s="14" t="s">
        <v>52</v>
      </c>
      <c r="G32" s="14" t="s">
        <v>36</v>
      </c>
      <c r="H32" s="15" t="s">
        <v>36</v>
      </c>
      <c r="I32" s="15" t="s">
        <v>36</v>
      </c>
    </row>
    <row r="33" spans="1:9" x14ac:dyDescent="0.25">
      <c r="A33" s="4">
        <f t="shared" si="0"/>
        <v>14</v>
      </c>
      <c r="B33" s="5" t="s">
        <v>27</v>
      </c>
      <c r="C33" s="5"/>
      <c r="D33" s="5" t="s">
        <v>29</v>
      </c>
      <c r="E33" s="14" t="s">
        <v>51</v>
      </c>
      <c r="F33" s="14" t="s">
        <v>52</v>
      </c>
      <c r="G33" s="14" t="s">
        <v>36</v>
      </c>
      <c r="H33" s="15" t="s">
        <v>36</v>
      </c>
      <c r="I33" s="15" t="s">
        <v>36</v>
      </c>
    </row>
    <row r="34" spans="1:9" x14ac:dyDescent="0.25">
      <c r="A34" s="4">
        <f t="shared" si="0"/>
        <v>15</v>
      </c>
      <c r="B34" s="5" t="s">
        <v>27</v>
      </c>
      <c r="C34" s="5"/>
      <c r="D34" s="5" t="s">
        <v>40</v>
      </c>
      <c r="E34" s="14" t="s">
        <v>51</v>
      </c>
      <c r="F34" s="14" t="s">
        <v>52</v>
      </c>
      <c r="G34" s="14" t="s">
        <v>36</v>
      </c>
      <c r="H34" s="15" t="s">
        <v>36</v>
      </c>
      <c r="I34" s="15" t="s">
        <v>36</v>
      </c>
    </row>
    <row r="35" spans="1:9" x14ac:dyDescent="0.25">
      <c r="A35" s="4">
        <f t="shared" si="0"/>
        <v>16</v>
      </c>
      <c r="B35" s="5" t="s">
        <v>27</v>
      </c>
      <c r="C35" s="5"/>
      <c r="D35" s="5" t="s">
        <v>30</v>
      </c>
      <c r="E35" s="14" t="s">
        <v>51</v>
      </c>
      <c r="F35" s="14" t="s">
        <v>52</v>
      </c>
      <c r="G35" s="14" t="s">
        <v>36</v>
      </c>
      <c r="H35" s="15" t="s">
        <v>36</v>
      </c>
      <c r="I35" s="15" t="s">
        <v>36</v>
      </c>
    </row>
    <row r="36" spans="1:9" x14ac:dyDescent="0.25">
      <c r="A36" s="4">
        <f t="shared" si="0"/>
        <v>17</v>
      </c>
      <c r="B36" s="5" t="s">
        <v>31</v>
      </c>
      <c r="C36" s="5"/>
      <c r="D36" s="5" t="s">
        <v>32</v>
      </c>
      <c r="E36" s="14" t="s">
        <v>51</v>
      </c>
      <c r="F36" s="14" t="s">
        <v>52</v>
      </c>
      <c r="G36" s="14" t="s">
        <v>36</v>
      </c>
      <c r="H36" s="15" t="s">
        <v>36</v>
      </c>
      <c r="I36" s="15" t="s">
        <v>36</v>
      </c>
    </row>
    <row r="37" spans="1:9" x14ac:dyDescent="0.25">
      <c r="A37" s="4">
        <f t="shared" si="0"/>
        <v>18</v>
      </c>
      <c r="B37" s="5" t="s">
        <v>31</v>
      </c>
      <c r="C37" s="5"/>
      <c r="D37" s="5" t="s">
        <v>33</v>
      </c>
      <c r="E37" s="14" t="s">
        <v>51</v>
      </c>
      <c r="F37" s="14" t="s">
        <v>52</v>
      </c>
      <c r="G37" s="14" t="s">
        <v>36</v>
      </c>
      <c r="H37" s="15" t="s">
        <v>36</v>
      </c>
      <c r="I37" s="15" t="s">
        <v>36</v>
      </c>
    </row>
    <row r="38" spans="1:9" x14ac:dyDescent="0.25">
      <c r="A38" s="4">
        <f t="shared" si="0"/>
        <v>19</v>
      </c>
      <c r="B38" s="5" t="s">
        <v>31</v>
      </c>
      <c r="C38" s="5"/>
      <c r="D38" s="5" t="s">
        <v>34</v>
      </c>
      <c r="E38" s="14" t="s">
        <v>51</v>
      </c>
      <c r="F38" s="14" t="s">
        <v>52</v>
      </c>
      <c r="G38" s="14" t="s">
        <v>36</v>
      </c>
      <c r="H38" s="15" t="s">
        <v>36</v>
      </c>
      <c r="I38" s="15" t="s">
        <v>36</v>
      </c>
    </row>
    <row r="39" spans="1:9" x14ac:dyDescent="0.25">
      <c r="A39" s="4">
        <f t="shared" si="0"/>
        <v>20</v>
      </c>
      <c r="B39" s="5" t="s">
        <v>31</v>
      </c>
      <c r="C39" s="5"/>
      <c r="D39" s="5" t="s">
        <v>35</v>
      </c>
      <c r="E39" s="14" t="s">
        <v>51</v>
      </c>
      <c r="F39" s="14" t="s">
        <v>52</v>
      </c>
      <c r="G39" s="14" t="s">
        <v>36</v>
      </c>
      <c r="H39" s="15" t="s">
        <v>36</v>
      </c>
      <c r="I39" s="15" t="s">
        <v>36</v>
      </c>
    </row>
    <row r="40" spans="1:9" x14ac:dyDescent="0.25">
      <c r="A40" s="4">
        <f t="shared" si="0"/>
        <v>21</v>
      </c>
      <c r="B40" s="5"/>
      <c r="C40" s="5"/>
      <c r="D40" s="5"/>
      <c r="E40" s="5"/>
      <c r="F40" s="5"/>
      <c r="G40" s="5"/>
      <c r="H40" s="5"/>
      <c r="I40" s="5"/>
    </row>
    <row r="41" spans="1:9" x14ac:dyDescent="0.25">
      <c r="A41" s="4">
        <f t="shared" si="0"/>
        <v>22</v>
      </c>
      <c r="B41" s="5"/>
      <c r="C41" s="5"/>
      <c r="D41" s="5"/>
      <c r="E41" s="5"/>
      <c r="F41" s="5"/>
      <c r="G41" s="5"/>
      <c r="H41" s="5"/>
      <c r="I41" s="5"/>
    </row>
    <row r="42" spans="1:9" x14ac:dyDescent="0.25">
      <c r="A42" s="4">
        <f t="shared" si="0"/>
        <v>23</v>
      </c>
      <c r="B42" s="5"/>
      <c r="C42" s="5"/>
      <c r="D42" s="5"/>
      <c r="E42" s="5"/>
      <c r="F42" s="5"/>
      <c r="G42" s="5"/>
      <c r="H42" s="5"/>
      <c r="I42" s="5"/>
    </row>
    <row r="43" spans="1:9" x14ac:dyDescent="0.25">
      <c r="A43" s="4">
        <f t="shared" si="0"/>
        <v>24</v>
      </c>
      <c r="B43" s="5"/>
      <c r="C43" s="5"/>
      <c r="D43" s="5"/>
      <c r="E43" s="5"/>
      <c r="F43" s="5"/>
      <c r="G43" s="5"/>
      <c r="H43" s="5"/>
      <c r="I43" s="5"/>
    </row>
    <row r="44" spans="1:9" x14ac:dyDescent="0.25">
      <c r="A44" s="4">
        <f t="shared" si="0"/>
        <v>25</v>
      </c>
      <c r="B44" s="5"/>
      <c r="C44" s="5"/>
      <c r="D44" s="5"/>
      <c r="E44" s="5"/>
      <c r="F44" s="5"/>
      <c r="G44" s="5"/>
      <c r="H44" s="5"/>
      <c r="I44" s="5"/>
    </row>
    <row r="45" spans="1:9" x14ac:dyDescent="0.25">
      <c r="A45" s="4">
        <f t="shared" si="0"/>
        <v>26</v>
      </c>
      <c r="B45" s="5"/>
      <c r="C45" s="5"/>
      <c r="D45" s="5"/>
      <c r="E45" s="5"/>
      <c r="F45" s="5"/>
      <c r="G45" s="5"/>
      <c r="H45" s="5"/>
      <c r="I45" s="5"/>
    </row>
    <row r="46" spans="1:9" x14ac:dyDescent="0.25">
      <c r="A46" s="4">
        <f t="shared" si="0"/>
        <v>27</v>
      </c>
      <c r="B46" s="5"/>
      <c r="C46" s="5"/>
      <c r="D46" s="5"/>
      <c r="E46" s="5"/>
      <c r="F46" s="5"/>
      <c r="G46" s="5"/>
      <c r="H46" s="5"/>
      <c r="I46" s="5"/>
    </row>
    <row r="47" spans="1:9" x14ac:dyDescent="0.25">
      <c r="A47" s="4">
        <f t="shared" si="0"/>
        <v>28</v>
      </c>
      <c r="B47" s="5"/>
      <c r="C47" s="5"/>
      <c r="D47" s="5"/>
      <c r="E47" s="5"/>
      <c r="F47" s="5"/>
      <c r="G47" s="5"/>
      <c r="H47" s="5"/>
      <c r="I47" s="5"/>
    </row>
    <row r="48" spans="1:9" x14ac:dyDescent="0.25">
      <c r="A48" s="4">
        <f t="shared" si="0"/>
        <v>29</v>
      </c>
      <c r="B48" s="5"/>
      <c r="C48" s="5"/>
      <c r="D48" s="5"/>
      <c r="E48" s="5"/>
      <c r="F48" s="5"/>
      <c r="G48" s="5"/>
      <c r="H48" s="5"/>
      <c r="I48" s="5"/>
    </row>
    <row r="49" spans="1:9" x14ac:dyDescent="0.25">
      <c r="A49" s="4">
        <f t="shared" si="0"/>
        <v>30</v>
      </c>
      <c r="B49" s="5"/>
      <c r="C49" s="5"/>
      <c r="D49" s="5"/>
      <c r="E49" s="5"/>
      <c r="F49" s="5"/>
      <c r="G49" s="5"/>
      <c r="H49" s="5"/>
      <c r="I49" s="5"/>
    </row>
    <row r="50" spans="1:9" x14ac:dyDescent="0.25">
      <c r="A50" s="4">
        <f t="shared" si="0"/>
        <v>31</v>
      </c>
      <c r="B50" s="5"/>
      <c r="C50" s="5"/>
      <c r="D50" s="5"/>
      <c r="E50" s="5"/>
      <c r="F50" s="5"/>
      <c r="G50" s="5"/>
      <c r="H50" s="5"/>
      <c r="I50" s="5"/>
    </row>
    <row r="51" spans="1:9" x14ac:dyDescent="0.25">
      <c r="A51" s="4">
        <f t="shared" si="0"/>
        <v>32</v>
      </c>
      <c r="B51" s="5"/>
      <c r="C51" s="5"/>
      <c r="D51" s="5"/>
      <c r="E51" s="5"/>
      <c r="F51" s="5"/>
      <c r="G51" s="5"/>
      <c r="H51" s="5"/>
      <c r="I51" s="5"/>
    </row>
    <row r="52" spans="1:9" x14ac:dyDescent="0.25">
      <c r="A52" s="4">
        <f t="shared" si="0"/>
        <v>33</v>
      </c>
      <c r="B52" s="5"/>
      <c r="C52" s="5"/>
      <c r="D52" s="5"/>
      <c r="E52" s="5"/>
      <c r="F52" s="5"/>
      <c r="G52" s="5"/>
      <c r="H52" s="5"/>
      <c r="I52" s="5"/>
    </row>
    <row r="53" spans="1:9" x14ac:dyDescent="0.25">
      <c r="A53" s="4">
        <f t="shared" si="0"/>
        <v>34</v>
      </c>
      <c r="B53" s="5"/>
      <c r="C53" s="5"/>
      <c r="D53" s="5"/>
      <c r="E53" s="5"/>
      <c r="F53" s="5"/>
      <c r="G53" s="5"/>
      <c r="H53" s="5"/>
      <c r="I53" s="5"/>
    </row>
    <row r="54" spans="1:9" x14ac:dyDescent="0.25">
      <c r="A54" s="4">
        <f t="shared" si="0"/>
        <v>35</v>
      </c>
      <c r="B54" s="5"/>
      <c r="C54" s="5"/>
      <c r="D54" s="5"/>
      <c r="E54" s="5"/>
      <c r="F54" s="5"/>
      <c r="G54" s="5"/>
      <c r="H54" s="5"/>
      <c r="I54" s="5"/>
    </row>
    <row r="55" spans="1:9" x14ac:dyDescent="0.25">
      <c r="A55" s="4">
        <f t="shared" si="0"/>
        <v>36</v>
      </c>
      <c r="B55" s="5"/>
      <c r="C55" s="5"/>
      <c r="D55" s="5"/>
      <c r="E55" s="5"/>
      <c r="F55" s="5"/>
      <c r="G55" s="5"/>
      <c r="H55" s="5"/>
      <c r="I55" s="5"/>
    </row>
    <row r="56" spans="1:9" x14ac:dyDescent="0.25">
      <c r="A56" s="4">
        <f t="shared" si="0"/>
        <v>37</v>
      </c>
      <c r="B56" s="5"/>
      <c r="C56" s="5"/>
      <c r="D56" s="5"/>
      <c r="E56" s="5"/>
      <c r="F56" s="5"/>
      <c r="G56" s="5"/>
      <c r="H56" s="5"/>
      <c r="I56" s="5"/>
    </row>
    <row r="57" spans="1:9" x14ac:dyDescent="0.25">
      <c r="A57" s="4">
        <f t="shared" si="0"/>
        <v>38</v>
      </c>
      <c r="B57" s="5"/>
      <c r="C57" s="5"/>
      <c r="D57" s="5"/>
      <c r="E57" s="5"/>
      <c r="F57" s="5"/>
      <c r="G57" s="5"/>
      <c r="H57" s="5"/>
      <c r="I57" s="5"/>
    </row>
    <row r="58" spans="1:9" x14ac:dyDescent="0.25">
      <c r="A58" s="4">
        <f t="shared" si="0"/>
        <v>39</v>
      </c>
      <c r="B58" s="5"/>
      <c r="C58" s="11"/>
      <c r="D58" s="5"/>
      <c r="E58" s="5"/>
      <c r="F58" s="5"/>
      <c r="G58" s="5"/>
      <c r="H58" s="5"/>
      <c r="I58" s="5"/>
    </row>
    <row r="59" spans="1:9" x14ac:dyDescent="0.25">
      <c r="A59" s="4">
        <f t="shared" si="0"/>
        <v>40</v>
      </c>
      <c r="B59" s="5"/>
      <c r="C59" s="11"/>
      <c r="D59" s="5"/>
      <c r="E59" s="5"/>
      <c r="F59" s="5"/>
      <c r="G59" s="5"/>
      <c r="H59" s="5"/>
      <c r="I59" s="5"/>
    </row>
  </sheetData>
  <dataValidations count="2">
    <dataValidation type="list" allowBlank="1" showInputMessage="1" showErrorMessage="1" sqref="B20:B59" xr:uid="{00000000-0002-0000-0400-000000000000}">
      <formula1>fourbig</formula1>
    </dataValidation>
    <dataValidation type="list" allowBlank="1" showInputMessage="1" showErrorMessage="1" sqref="D20:D59" xr:uid="{00000000-0002-0000-0400-000001000000}">
      <formula1>sixteenbig</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Title</vt:lpstr>
      <vt:lpstr>Instructions</vt:lpstr>
      <vt:lpstr>Model</vt:lpstr>
      <vt:lpstr>Example 1 </vt:lpstr>
      <vt:lpstr>Example 2</vt:lpstr>
      <vt:lpstr>fourbig</vt:lpstr>
      <vt:lpstr>sixteenbig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mauichuck</dc:creator>
  <cp:lastModifiedBy>User</cp:lastModifiedBy>
  <dcterms:created xsi:type="dcterms:W3CDTF">2016-02-22T19:46:26Z</dcterms:created>
  <dcterms:modified xsi:type="dcterms:W3CDTF">2019-05-15T19:32:36Z</dcterms:modified>
</cp:coreProperties>
</file>